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0" yWindow="50" windowWidth="6900" windowHeight="4340"/>
  </bookViews>
  <sheets>
    <sheet name="Feuil1" sheetId="1" r:id="rId1"/>
    <sheet name="Feuil2" sheetId="2" r:id="rId2"/>
    <sheet name="Feuil3" sheetId="3" r:id="rId3"/>
  </sheets>
  <calcPr calcId="125725"/>
  <fileRecoveryPr repairLoad="1"/>
</workbook>
</file>

<file path=xl/calcChain.xml><?xml version="1.0" encoding="utf-8"?>
<calcChain xmlns="http://schemas.openxmlformats.org/spreadsheetml/2006/main">
  <c r="AM7" i="1"/>
  <c r="AN7"/>
  <c r="AO7"/>
  <c r="AP7" s="1"/>
  <c r="AM8"/>
  <c r="AN8"/>
  <c r="AO8"/>
  <c r="AP8" s="1"/>
  <c r="AM9"/>
  <c r="AN9"/>
  <c r="AO9"/>
  <c r="AP9" s="1"/>
  <c r="AM10"/>
  <c r="AN10"/>
  <c r="AO10"/>
  <c r="AP10" s="1"/>
  <c r="AM11"/>
  <c r="AN11"/>
  <c r="AO11"/>
  <c r="AP11" s="1"/>
  <c r="AM12"/>
  <c r="AN12"/>
  <c r="AO12"/>
  <c r="AP12" s="1"/>
  <c r="AM13"/>
  <c r="AN13"/>
  <c r="AO13"/>
  <c r="AP13" s="1"/>
  <c r="AM14"/>
  <c r="AN14"/>
  <c r="AO14"/>
  <c r="AP14" s="1"/>
  <c r="AM15"/>
  <c r="AN15"/>
  <c r="AO15"/>
  <c r="AP15" s="1"/>
  <c r="AM16"/>
  <c r="AN16"/>
  <c r="AO16"/>
  <c r="AP16" s="1"/>
  <c r="AM17"/>
  <c r="AN17"/>
  <c r="AO17"/>
  <c r="AP17" s="1"/>
  <c r="AM18"/>
  <c r="AN18"/>
  <c r="AO18"/>
  <c r="AP18" s="1"/>
  <c r="AM19"/>
  <c r="AN19"/>
  <c r="AO19"/>
  <c r="AP19" s="1"/>
  <c r="AO6"/>
  <c r="AM6"/>
  <c r="AN6"/>
  <c r="AH7"/>
  <c r="AI7"/>
  <c r="AJ7"/>
  <c r="AK7" s="1"/>
  <c r="AH8"/>
  <c r="AI8"/>
  <c r="AJ8"/>
  <c r="AK8" s="1"/>
  <c r="AH9"/>
  <c r="AI9"/>
  <c r="AJ9"/>
  <c r="AK9" s="1"/>
  <c r="AH10"/>
  <c r="AI10"/>
  <c r="AJ10"/>
  <c r="AK10" s="1"/>
  <c r="AH11"/>
  <c r="AI11"/>
  <c r="AJ11"/>
  <c r="AK11" s="1"/>
  <c r="AH12"/>
  <c r="AI12"/>
  <c r="AJ12"/>
  <c r="AK12" s="1"/>
  <c r="AH13"/>
  <c r="AI13"/>
  <c r="AJ13"/>
  <c r="AK13" s="1"/>
  <c r="AH14"/>
  <c r="AI14"/>
  <c r="AJ14"/>
  <c r="AK14" s="1"/>
  <c r="AH15"/>
  <c r="AI15"/>
  <c r="AJ15"/>
  <c r="AK15" s="1"/>
  <c r="AH16"/>
  <c r="AI16"/>
  <c r="AJ16"/>
  <c r="AK16" s="1"/>
  <c r="AH17"/>
  <c r="AI17"/>
  <c r="AJ17"/>
  <c r="AK17" s="1"/>
  <c r="AH18"/>
  <c r="AI18"/>
  <c r="AJ18"/>
  <c r="AK18" s="1"/>
  <c r="AH19"/>
  <c r="AI19"/>
  <c r="AJ19"/>
  <c r="AK19" s="1"/>
  <c r="AH20"/>
  <c r="AI20"/>
  <c r="AJ20"/>
  <c r="AK20" s="1"/>
  <c r="AH21"/>
  <c r="AI21"/>
  <c r="AJ21"/>
  <c r="AK21" s="1"/>
  <c r="AJ6"/>
  <c r="AH6"/>
  <c r="AI6" s="1"/>
  <c r="AC7"/>
  <c r="AE7" s="1"/>
  <c r="AF7" s="1"/>
  <c r="AC8"/>
  <c r="AE8" s="1"/>
  <c r="AF8" s="1"/>
  <c r="AC9"/>
  <c r="AE9" s="1"/>
  <c r="AF9" s="1"/>
  <c r="AC10"/>
  <c r="AE10" s="1"/>
  <c r="AF10" s="1"/>
  <c r="AC11"/>
  <c r="AE11" s="1"/>
  <c r="AF11" s="1"/>
  <c r="AC12"/>
  <c r="AE12" s="1"/>
  <c r="AF12" s="1"/>
  <c r="AC13"/>
  <c r="AE13" s="1"/>
  <c r="AF13" s="1"/>
  <c r="AC14"/>
  <c r="AE14" s="1"/>
  <c r="AF14" s="1"/>
  <c r="AC15"/>
  <c r="AE15" s="1"/>
  <c r="AF15" s="1"/>
  <c r="AC16"/>
  <c r="AE16" s="1"/>
  <c r="AF16" s="1"/>
  <c r="AC17"/>
  <c r="AE17" s="1"/>
  <c r="AF17" s="1"/>
  <c r="AC18"/>
  <c r="AE18" s="1"/>
  <c r="AF18" s="1"/>
  <c r="AC19"/>
  <c r="AE19" s="1"/>
  <c r="AF19" s="1"/>
  <c r="AC20"/>
  <c r="AE20" s="1"/>
  <c r="AF20" s="1"/>
  <c r="AC21"/>
  <c r="AE21" s="1"/>
  <c r="AF21" s="1"/>
  <c r="AC22"/>
  <c r="AE22" s="1"/>
  <c r="AF22" s="1"/>
  <c r="AC23"/>
  <c r="AE23" s="1"/>
  <c r="AF23" s="1"/>
  <c r="AC24"/>
  <c r="AE24" s="1"/>
  <c r="AF24" s="1"/>
  <c r="AC25"/>
  <c r="AE25" s="1"/>
  <c r="AF25" s="1"/>
  <c r="AE6"/>
  <c r="AC6"/>
  <c r="AD6" s="1"/>
  <c r="X7"/>
  <c r="Y7" s="1"/>
  <c r="Z7"/>
  <c r="AA7" s="1"/>
  <c r="X8"/>
  <c r="Y8" s="1"/>
  <c r="Z8"/>
  <c r="AA8" s="1"/>
  <c r="X9"/>
  <c r="Y9" s="1"/>
  <c r="Z9"/>
  <c r="AA9" s="1"/>
  <c r="X10"/>
  <c r="Y10" s="1"/>
  <c r="Z10"/>
  <c r="AA10" s="1"/>
  <c r="X11"/>
  <c r="Y11" s="1"/>
  <c r="Z11"/>
  <c r="AA11" s="1"/>
  <c r="X12"/>
  <c r="Y12" s="1"/>
  <c r="Z12"/>
  <c r="AA12" s="1"/>
  <c r="X13"/>
  <c r="Y13" s="1"/>
  <c r="Z13"/>
  <c r="AA13" s="1"/>
  <c r="X14"/>
  <c r="Y14" s="1"/>
  <c r="Z14"/>
  <c r="AA14" s="1"/>
  <c r="X15"/>
  <c r="Y15" s="1"/>
  <c r="Z15"/>
  <c r="AA15" s="1"/>
  <c r="X16"/>
  <c r="Y16" s="1"/>
  <c r="Z16"/>
  <c r="AA16" s="1"/>
  <c r="X17"/>
  <c r="Y17" s="1"/>
  <c r="Z17"/>
  <c r="AA17" s="1"/>
  <c r="X18"/>
  <c r="Y18" s="1"/>
  <c r="Z18"/>
  <c r="AA18" s="1"/>
  <c r="X19"/>
  <c r="Y19" s="1"/>
  <c r="Z19"/>
  <c r="AA19" s="1"/>
  <c r="X20"/>
  <c r="Y20" s="1"/>
  <c r="Z20"/>
  <c r="AA20" s="1"/>
  <c r="X21"/>
  <c r="Y21" s="1"/>
  <c r="Z21"/>
  <c r="AA21" s="1"/>
  <c r="X22"/>
  <c r="Y22" s="1"/>
  <c r="Z22"/>
  <c r="AA22" s="1"/>
  <c r="X23"/>
  <c r="Y23" s="1"/>
  <c r="Z23"/>
  <c r="AA23" s="1"/>
  <c r="X24"/>
  <c r="Y24" s="1"/>
  <c r="Z24"/>
  <c r="AA24" s="1"/>
  <c r="X25"/>
  <c r="Y25" s="1"/>
  <c r="Z25"/>
  <c r="AA25" s="1"/>
  <c r="Z6"/>
  <c r="X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6"/>
  <c r="S7"/>
  <c r="V7" s="1"/>
  <c r="S8"/>
  <c r="V8" s="1"/>
  <c r="S9"/>
  <c r="V9" s="1"/>
  <c r="S10"/>
  <c r="V10" s="1"/>
  <c r="S11"/>
  <c r="V11" s="1"/>
  <c r="S12"/>
  <c r="V12" s="1"/>
  <c r="S13"/>
  <c r="V13" s="1"/>
  <c r="S14"/>
  <c r="V14" s="1"/>
  <c r="S15"/>
  <c r="V15" s="1"/>
  <c r="S16"/>
  <c r="V16" s="1"/>
  <c r="S17"/>
  <c r="V17" s="1"/>
  <c r="S18"/>
  <c r="V18" s="1"/>
  <c r="S19"/>
  <c r="V19" s="1"/>
  <c r="S20"/>
  <c r="V20" s="1"/>
  <c r="S21"/>
  <c r="V21" s="1"/>
  <c r="S22"/>
  <c r="V22" s="1"/>
  <c r="S23"/>
  <c r="V23" s="1"/>
  <c r="S24"/>
  <c r="V24" s="1"/>
  <c r="S25"/>
  <c r="V25" s="1"/>
  <c r="T6"/>
  <c r="S6"/>
  <c r="N7"/>
  <c r="O7" s="1"/>
  <c r="P7"/>
  <c r="Q7" s="1"/>
  <c r="N8"/>
  <c r="O8" s="1"/>
  <c r="P8"/>
  <c r="Q8" s="1"/>
  <c r="N9"/>
  <c r="O9" s="1"/>
  <c r="P9"/>
  <c r="Q9" s="1"/>
  <c r="N10"/>
  <c r="O10" s="1"/>
  <c r="P10"/>
  <c r="Q10" s="1"/>
  <c r="N11"/>
  <c r="O11" s="1"/>
  <c r="P11"/>
  <c r="Q11" s="1"/>
  <c r="N12"/>
  <c r="O12" s="1"/>
  <c r="P12"/>
  <c r="Q12" s="1"/>
  <c r="N13"/>
  <c r="O13" s="1"/>
  <c r="P13"/>
  <c r="Q13" s="1"/>
  <c r="N14"/>
  <c r="O14" s="1"/>
  <c r="P14"/>
  <c r="Q14" s="1"/>
  <c r="N15"/>
  <c r="O15" s="1"/>
  <c r="P15"/>
  <c r="Q15" s="1"/>
  <c r="N16"/>
  <c r="O16" s="1"/>
  <c r="P16"/>
  <c r="Q16" s="1"/>
  <c r="N17"/>
  <c r="O17" s="1"/>
  <c r="P17"/>
  <c r="Q17" s="1"/>
  <c r="N18"/>
  <c r="O18" s="1"/>
  <c r="P18"/>
  <c r="Q18" s="1"/>
  <c r="N19"/>
  <c r="O19" s="1"/>
  <c r="P19"/>
  <c r="Q19" s="1"/>
  <c r="N20"/>
  <c r="O20" s="1"/>
  <c r="P20"/>
  <c r="Q20" s="1"/>
  <c r="N21"/>
  <c r="O21" s="1"/>
  <c r="P21"/>
  <c r="Q21" s="1"/>
  <c r="N22"/>
  <c r="O22" s="1"/>
  <c r="P22"/>
  <c r="Q22" s="1"/>
  <c r="N23"/>
  <c r="O23" s="1"/>
  <c r="P23"/>
  <c r="Q23" s="1"/>
  <c r="N24"/>
  <c r="O24" s="1"/>
  <c r="P24"/>
  <c r="Q24" s="1"/>
  <c r="N25"/>
  <c r="O25" s="1"/>
  <c r="P25"/>
  <c r="Q25" s="1"/>
  <c r="P6"/>
  <c r="N6"/>
  <c r="O6" s="1"/>
  <c r="Q6"/>
  <c r="L16"/>
  <c r="L20"/>
  <c r="L24"/>
  <c r="G25"/>
  <c r="F9"/>
  <c r="G9" s="1"/>
  <c r="F10"/>
  <c r="G10" s="1"/>
  <c r="F13"/>
  <c r="G13" s="1"/>
  <c r="F14"/>
  <c r="G14" s="1"/>
  <c r="F17"/>
  <c r="G17" s="1"/>
  <c r="F18"/>
  <c r="G18" s="1"/>
  <c r="F21"/>
  <c r="G21" s="1"/>
  <c r="F22"/>
  <c r="G22" s="1"/>
  <c r="F25"/>
  <c r="F6"/>
  <c r="G6" s="1"/>
  <c r="K8"/>
  <c r="L8" s="1"/>
  <c r="K9"/>
  <c r="L9" s="1"/>
  <c r="K12"/>
  <c r="L12" s="1"/>
  <c r="K13"/>
  <c r="L13" s="1"/>
  <c r="K16"/>
  <c r="K17"/>
  <c r="L17" s="1"/>
  <c r="K20"/>
  <c r="K21"/>
  <c r="L21" s="1"/>
  <c r="K24"/>
  <c r="K25"/>
  <c r="L25" s="1"/>
  <c r="J8"/>
  <c r="J9"/>
  <c r="J12"/>
  <c r="J13"/>
  <c r="J16"/>
  <c r="J17"/>
  <c r="J20"/>
  <c r="J21"/>
  <c r="J24"/>
  <c r="J25"/>
  <c r="I7"/>
  <c r="K7" s="1"/>
  <c r="L7" s="1"/>
  <c r="I8"/>
  <c r="I9"/>
  <c r="I10"/>
  <c r="K10" s="1"/>
  <c r="L10" s="1"/>
  <c r="I11"/>
  <c r="K11" s="1"/>
  <c r="L11" s="1"/>
  <c r="I12"/>
  <c r="I13"/>
  <c r="I14"/>
  <c r="K14" s="1"/>
  <c r="L14" s="1"/>
  <c r="I15"/>
  <c r="K15" s="1"/>
  <c r="L15" s="1"/>
  <c r="I16"/>
  <c r="I17"/>
  <c r="I18"/>
  <c r="K18" s="1"/>
  <c r="L18" s="1"/>
  <c r="I19"/>
  <c r="K19" s="1"/>
  <c r="L19" s="1"/>
  <c r="I20"/>
  <c r="I21"/>
  <c r="I22"/>
  <c r="K22" s="1"/>
  <c r="L22" s="1"/>
  <c r="I23"/>
  <c r="K23" s="1"/>
  <c r="L23" s="1"/>
  <c r="I24"/>
  <c r="I25"/>
  <c r="J6"/>
  <c r="I6"/>
  <c r="K6" s="1"/>
  <c r="L6" s="1"/>
  <c r="D6"/>
  <c r="D25"/>
  <c r="D24"/>
  <c r="F24" s="1"/>
  <c r="G24" s="1"/>
  <c r="D23"/>
  <c r="F23" s="1"/>
  <c r="G23" s="1"/>
  <c r="D22"/>
  <c r="D21"/>
  <c r="E21" s="1"/>
  <c r="D20"/>
  <c r="F20" s="1"/>
  <c r="G20" s="1"/>
  <c r="D19"/>
  <c r="F19" s="1"/>
  <c r="G19" s="1"/>
  <c r="D18"/>
  <c r="D17"/>
  <c r="D16"/>
  <c r="E16" s="1"/>
  <c r="D15"/>
  <c r="F15" s="1"/>
  <c r="G15" s="1"/>
  <c r="D14"/>
  <c r="D13"/>
  <c r="D12"/>
  <c r="F12" s="1"/>
  <c r="G12" s="1"/>
  <c r="D11"/>
  <c r="F11" s="1"/>
  <c r="G11" s="1"/>
  <c r="D10"/>
  <c r="D9"/>
  <c r="D8"/>
  <c r="F8" s="1"/>
  <c r="G8" s="1"/>
  <c r="D7"/>
  <c r="F7" s="1"/>
  <c r="G7" s="1"/>
  <c r="E6"/>
  <c r="E12"/>
  <c r="AP6" l="1"/>
  <c r="AK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F6"/>
  <c r="AA6"/>
  <c r="Y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V6"/>
  <c r="J22"/>
  <c r="J18"/>
  <c r="J14"/>
  <c r="J10"/>
  <c r="J23"/>
  <c r="J19"/>
  <c r="J15"/>
  <c r="J11"/>
  <c r="J7"/>
  <c r="F16"/>
  <c r="G16" s="1"/>
  <c r="E8"/>
  <c r="E9"/>
  <c r="E13"/>
  <c r="E17"/>
  <c r="E25"/>
  <c r="E22"/>
  <c r="E18"/>
  <c r="E14"/>
  <c r="E10"/>
  <c r="E23"/>
  <c r="E19"/>
  <c r="E15"/>
  <c r="E11"/>
  <c r="E7"/>
  <c r="E24"/>
  <c r="E20"/>
</calcChain>
</file>

<file path=xl/sharedStrings.xml><?xml version="1.0" encoding="utf-8"?>
<sst xmlns="http://schemas.openxmlformats.org/spreadsheetml/2006/main" count="80" uniqueCount="16">
  <si>
    <t>V par led</t>
  </si>
  <si>
    <t>rouge</t>
  </si>
  <si>
    <t>Résistance de limitation</t>
  </si>
  <si>
    <t>Ohms</t>
  </si>
  <si>
    <t>Puissance résistance</t>
  </si>
  <si>
    <t>W</t>
  </si>
  <si>
    <t>V</t>
  </si>
  <si>
    <t>orange</t>
  </si>
  <si>
    <t>jaune et vert</t>
  </si>
  <si>
    <t>bleu</t>
  </si>
  <si>
    <t>blanc</t>
  </si>
  <si>
    <t>mA</t>
  </si>
  <si>
    <t>calcul du courant en mA</t>
  </si>
  <si>
    <t>Augmentation du courant</t>
  </si>
  <si>
    <t>%</t>
  </si>
  <si>
    <t>leds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</si>
</sst>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textRotation="90"/>
    </xf>
    <xf numFmtId="0" fontId="0" fillId="0" borderId="5" xfId="0" applyBorder="1" applyAlignment="1">
      <alignment textRotation="90"/>
    </xf>
    <xf numFmtId="0" fontId="1" fillId="0" borderId="1" xfId="0" applyFont="1" applyBorder="1" applyAlignment="1"/>
    <xf numFmtId="2" fontId="0" fillId="0" borderId="4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1" xfId="0" applyBorder="1" applyAlignment="1">
      <alignment textRotation="90"/>
    </xf>
    <xf numFmtId="0" fontId="0" fillId="0" borderId="0" xfId="0" applyBorder="1" applyAlignment="1">
      <alignment textRotation="90"/>
    </xf>
    <xf numFmtId="1" fontId="0" fillId="0" borderId="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25"/>
  <sheetViews>
    <sheetView tabSelected="1" zoomScaleNormal="100" workbookViewId="0"/>
  </sheetViews>
  <sheetFormatPr baseColWidth="10" defaultRowHeight="14.5"/>
  <cols>
    <col min="3" max="3" width="4.36328125" customWidth="1"/>
    <col min="4" max="4" width="5.7265625" bestFit="1" customWidth="1"/>
    <col min="5" max="5" width="4.26953125" bestFit="1" customWidth="1"/>
    <col min="6" max="6" width="5.26953125" bestFit="1" customWidth="1"/>
    <col min="7" max="7" width="4.26953125" bestFit="1" customWidth="1"/>
    <col min="8" max="8" width="3.6328125" customWidth="1"/>
    <col min="9" max="9" width="5.7265625" bestFit="1" customWidth="1"/>
    <col min="10" max="10" width="4.26953125" bestFit="1" customWidth="1"/>
    <col min="11" max="11" width="5.26953125" bestFit="1" customWidth="1"/>
    <col min="12" max="12" width="4.26953125" bestFit="1" customWidth="1"/>
    <col min="13" max="13" width="3.36328125" customWidth="1"/>
    <col min="14" max="14" width="5.7265625" bestFit="1" customWidth="1"/>
    <col min="15" max="15" width="4.26953125" bestFit="1" customWidth="1"/>
    <col min="16" max="16" width="5.26953125" bestFit="1" customWidth="1"/>
    <col min="17" max="17" width="4.26953125" bestFit="1" customWidth="1"/>
    <col min="18" max="18" width="4" customWidth="1"/>
    <col min="19" max="19" width="5.7265625" bestFit="1" customWidth="1"/>
    <col min="20" max="20" width="4.26953125" bestFit="1" customWidth="1"/>
    <col min="21" max="22" width="5.26953125" bestFit="1" customWidth="1"/>
    <col min="23" max="23" width="4.36328125" customWidth="1"/>
    <col min="24" max="24" width="5.7265625" bestFit="1" customWidth="1"/>
    <col min="25" max="25" width="4.26953125" bestFit="1" customWidth="1"/>
    <col min="26" max="26" width="5.26953125" bestFit="1" customWidth="1"/>
    <col min="27" max="27" width="4.26953125" bestFit="1" customWidth="1"/>
    <col min="28" max="28" width="4.36328125" customWidth="1"/>
    <col min="29" max="29" width="5.7265625" bestFit="1" customWidth="1"/>
    <col min="30" max="30" width="4.26953125" bestFit="1" customWidth="1"/>
    <col min="31" max="31" width="5.26953125" bestFit="1" customWidth="1"/>
    <col min="32" max="32" width="4.26953125" bestFit="1" customWidth="1"/>
    <col min="33" max="33" width="4.1796875" customWidth="1"/>
    <col min="34" max="34" width="5.7265625" bestFit="1" customWidth="1"/>
    <col min="35" max="35" width="4.26953125" bestFit="1" customWidth="1"/>
    <col min="36" max="36" width="5.26953125" bestFit="1" customWidth="1"/>
    <col min="37" max="37" width="4.26953125" bestFit="1" customWidth="1"/>
    <col min="38" max="38" width="5.36328125" customWidth="1"/>
    <col min="39" max="39" width="5.7265625" bestFit="1" customWidth="1"/>
    <col min="40" max="40" width="4.26953125" bestFit="1" customWidth="1"/>
    <col min="41" max="41" width="5.26953125" bestFit="1" customWidth="1"/>
    <col min="42" max="42" width="5.26953125" customWidth="1"/>
  </cols>
  <sheetData>
    <row r="1" spans="1:42">
      <c r="A1" s="1">
        <v>24</v>
      </c>
      <c r="B1" s="1" t="s">
        <v>6</v>
      </c>
      <c r="C1" s="1"/>
      <c r="D1" s="1">
        <v>20</v>
      </c>
      <c r="E1" s="1" t="s">
        <v>11</v>
      </c>
    </row>
    <row r="3" spans="1:42" ht="121.5" customHeight="1">
      <c r="D3" s="10" t="s">
        <v>2</v>
      </c>
      <c r="E3" s="10" t="s">
        <v>4</v>
      </c>
      <c r="F3" s="16" t="s">
        <v>12</v>
      </c>
      <c r="G3" s="16" t="s">
        <v>13</v>
      </c>
      <c r="H3" s="11"/>
      <c r="I3" s="10" t="s">
        <v>2</v>
      </c>
      <c r="J3" s="10" t="s">
        <v>4</v>
      </c>
      <c r="K3" s="16" t="s">
        <v>12</v>
      </c>
      <c r="L3" s="16" t="s">
        <v>13</v>
      </c>
      <c r="N3" s="10" t="s">
        <v>2</v>
      </c>
      <c r="O3" s="10" t="s">
        <v>4</v>
      </c>
      <c r="P3" s="16" t="s">
        <v>12</v>
      </c>
      <c r="Q3" s="16" t="s">
        <v>13</v>
      </c>
      <c r="S3" s="10" t="s">
        <v>2</v>
      </c>
      <c r="T3" s="10" t="s">
        <v>4</v>
      </c>
      <c r="U3" s="16" t="s">
        <v>12</v>
      </c>
      <c r="V3" s="16" t="s">
        <v>13</v>
      </c>
      <c r="X3" s="10" t="s">
        <v>2</v>
      </c>
      <c r="Y3" s="10" t="s">
        <v>4</v>
      </c>
      <c r="Z3" s="16" t="s">
        <v>12</v>
      </c>
      <c r="AA3" s="16" t="s">
        <v>13</v>
      </c>
      <c r="AC3" s="10" t="s">
        <v>2</v>
      </c>
      <c r="AD3" s="10" t="s">
        <v>4</v>
      </c>
      <c r="AE3" s="16" t="s">
        <v>12</v>
      </c>
      <c r="AF3" s="16" t="s">
        <v>13</v>
      </c>
      <c r="AH3" s="10" t="s">
        <v>2</v>
      </c>
      <c r="AI3" s="10" t="s">
        <v>4</v>
      </c>
      <c r="AJ3" s="16" t="s">
        <v>12</v>
      </c>
      <c r="AK3" s="16" t="s">
        <v>13</v>
      </c>
      <c r="AM3" s="10" t="s">
        <v>2</v>
      </c>
      <c r="AN3" s="10" t="s">
        <v>4</v>
      </c>
      <c r="AO3" s="16" t="s">
        <v>12</v>
      </c>
      <c r="AP3" s="16" t="s">
        <v>13</v>
      </c>
    </row>
    <row r="4" spans="1:42">
      <c r="D4" s="12">
        <v>1</v>
      </c>
      <c r="E4" s="21" t="s">
        <v>15</v>
      </c>
      <c r="F4" s="22"/>
      <c r="G4" s="23"/>
      <c r="H4" s="17"/>
      <c r="I4" s="12">
        <v>2</v>
      </c>
      <c r="J4" s="21" t="s">
        <v>15</v>
      </c>
      <c r="K4" s="22"/>
      <c r="L4" s="23"/>
      <c r="N4" s="12">
        <v>3</v>
      </c>
      <c r="O4" s="21" t="s">
        <v>15</v>
      </c>
      <c r="P4" s="22"/>
      <c r="Q4" s="23"/>
      <c r="S4" s="12">
        <v>4</v>
      </c>
      <c r="T4" s="21" t="s">
        <v>15</v>
      </c>
      <c r="U4" s="22"/>
      <c r="V4" s="23"/>
      <c r="X4" s="12">
        <v>5</v>
      </c>
      <c r="Y4" s="21" t="s">
        <v>15</v>
      </c>
      <c r="Z4" s="22"/>
      <c r="AA4" s="23"/>
      <c r="AC4" s="12">
        <v>6</v>
      </c>
      <c r="AD4" s="21" t="s">
        <v>15</v>
      </c>
      <c r="AE4" s="22"/>
      <c r="AF4" s="23"/>
      <c r="AH4" s="12">
        <v>7</v>
      </c>
      <c r="AI4" s="21" t="s">
        <v>15</v>
      </c>
      <c r="AJ4" s="22"/>
      <c r="AK4" s="23"/>
      <c r="AM4" s="12">
        <v>8</v>
      </c>
      <c r="AN4" s="21" t="s">
        <v>15</v>
      </c>
      <c r="AO4" s="22"/>
      <c r="AP4" s="23"/>
    </row>
    <row r="5" spans="1:42">
      <c r="A5" s="3"/>
      <c r="B5" s="3" t="s">
        <v>0</v>
      </c>
      <c r="C5" s="4"/>
      <c r="D5" s="3" t="s">
        <v>3</v>
      </c>
      <c r="E5" s="3" t="s">
        <v>5</v>
      </c>
      <c r="F5" s="3" t="s">
        <v>11</v>
      </c>
      <c r="G5" s="3" t="s">
        <v>14</v>
      </c>
      <c r="H5" s="4"/>
      <c r="I5" s="3" t="s">
        <v>3</v>
      </c>
      <c r="J5" s="3" t="s">
        <v>5</v>
      </c>
      <c r="K5" s="3" t="s">
        <v>11</v>
      </c>
      <c r="L5" s="3" t="s">
        <v>14</v>
      </c>
      <c r="N5" s="3" t="s">
        <v>3</v>
      </c>
      <c r="O5" s="3" t="s">
        <v>5</v>
      </c>
      <c r="P5" s="3" t="s">
        <v>11</v>
      </c>
      <c r="Q5" s="3" t="s">
        <v>14</v>
      </c>
      <c r="S5" s="3" t="s">
        <v>3</v>
      </c>
      <c r="T5" s="3" t="s">
        <v>5</v>
      </c>
      <c r="U5" s="3" t="s">
        <v>11</v>
      </c>
      <c r="V5" s="3" t="s">
        <v>14</v>
      </c>
      <c r="X5" s="3" t="s">
        <v>3</v>
      </c>
      <c r="Y5" s="3" t="s">
        <v>5</v>
      </c>
      <c r="Z5" s="3" t="s">
        <v>11</v>
      </c>
      <c r="AA5" s="3" t="s">
        <v>14</v>
      </c>
      <c r="AC5" s="3" t="s">
        <v>3</v>
      </c>
      <c r="AD5" s="3" t="s">
        <v>5</v>
      </c>
      <c r="AE5" s="3" t="s">
        <v>11</v>
      </c>
      <c r="AF5" s="3" t="s">
        <v>14</v>
      </c>
      <c r="AH5" s="3" t="s">
        <v>3</v>
      </c>
      <c r="AI5" s="3" t="s">
        <v>5</v>
      </c>
      <c r="AJ5" s="3" t="s">
        <v>11</v>
      </c>
      <c r="AK5" s="3" t="s">
        <v>14</v>
      </c>
      <c r="AM5" s="3" t="s">
        <v>3</v>
      </c>
      <c r="AN5" s="3" t="s">
        <v>5</v>
      </c>
      <c r="AO5" s="3" t="s">
        <v>11</v>
      </c>
      <c r="AP5" s="3" t="s">
        <v>14</v>
      </c>
    </row>
    <row r="6" spans="1:42">
      <c r="A6" s="4" t="s">
        <v>1</v>
      </c>
      <c r="B6" s="6">
        <v>1.6</v>
      </c>
      <c r="C6" s="4"/>
      <c r="D6" s="6">
        <f>($A$1-$B$6*D4)/($D$1/1000)</f>
        <v>1120</v>
      </c>
      <c r="E6" s="7">
        <f>D6*(($D$1/1000)*($D$1/1000))</f>
        <v>0.44800000000000001</v>
      </c>
      <c r="F6" s="13">
        <f>((($A$1*1.01)-(B6*$D$4))/D6)*1000</f>
        <v>20.214285714285715</v>
      </c>
      <c r="G6" s="13">
        <f>(1-($D$1/F6))*100</f>
        <v>1.0600706713780994</v>
      </c>
      <c r="H6" s="2"/>
      <c r="I6" s="6">
        <f>($A$1-(B6*$I$4))/($D$1/1000)</f>
        <v>1040</v>
      </c>
      <c r="J6" s="7">
        <f>I6*(($D$1/1000)*($D$1/1000))</f>
        <v>0.41600000000000004</v>
      </c>
      <c r="K6" s="13">
        <f>((($A$1*1.01)-(B6*$I$4))/I6)*1000</f>
        <v>20.230769230769234</v>
      </c>
      <c r="L6" s="13">
        <f>(1-($D$1/K6))*100</f>
        <v>1.1406844106463976</v>
      </c>
      <c r="N6" s="6">
        <f>($A$1-(B6*$N$4))/($D$1/1000)</f>
        <v>960</v>
      </c>
      <c r="O6" s="7">
        <f>N6*(($D$1/1000)*($D$1/1000))</f>
        <v>0.38400000000000001</v>
      </c>
      <c r="P6" s="13">
        <f>((($A$1*1.01)-(B6*$N$4))/N6)*1000</f>
        <v>20.25</v>
      </c>
      <c r="Q6" s="13">
        <f>(1-($D$1/P6))*100</f>
        <v>1.2345679012345734</v>
      </c>
      <c r="S6" s="18">
        <f>($A$1-(B6*$S$4))/($D$1/1000)</f>
        <v>880</v>
      </c>
      <c r="T6" s="7">
        <f>S6*(($D$1/1000)*($D$1/1000))</f>
        <v>0.35200000000000004</v>
      </c>
      <c r="U6" s="13">
        <f>((($A$1*1.01)-(B6*$S$4))/S6)*1000</f>
        <v>20.272727272727277</v>
      </c>
      <c r="V6" s="13">
        <f>(1-($D$1/U6))*100</f>
        <v>1.3452914798206428</v>
      </c>
      <c r="X6" s="18">
        <f>($A$1-(B6*$X$4))/($D$1/1000)</f>
        <v>800</v>
      </c>
      <c r="Y6" s="7">
        <f>X6*(($D$1/1000)*($D$1/1000))</f>
        <v>0.32</v>
      </c>
      <c r="Z6" s="13">
        <f>((($A$1*1.01)-(B6*$X$4))/X6)*1000</f>
        <v>20.3</v>
      </c>
      <c r="AA6" s="13">
        <f>(1-($D$1/Z6))*100</f>
        <v>1.4778325123152691</v>
      </c>
      <c r="AC6" s="18">
        <f>($A$1-(B6*$AC$4))/($D$1/1000)</f>
        <v>719.99999999999989</v>
      </c>
      <c r="AD6" s="7">
        <f>AC6*(($D$1/1000)*($D$1/1000))</f>
        <v>0.28799999999999998</v>
      </c>
      <c r="AE6" s="13">
        <f>((($A$1*1.01)-(B6*$AC$4))/AC6)*1000</f>
        <v>20.333333333333339</v>
      </c>
      <c r="AF6" s="13">
        <f>(1-($D$1/AE6))*100</f>
        <v>1.639344262295106</v>
      </c>
      <c r="AH6" s="18">
        <f>($A$1-(B6*$AH$4))/($D$1/1000)</f>
        <v>639.99999999999989</v>
      </c>
      <c r="AI6" s="7">
        <f>AH6*(($D$1/1000)*($D$1/1000))</f>
        <v>0.25599999999999995</v>
      </c>
      <c r="AJ6" s="13">
        <f>((($A$1*1.01)-(B6*$AH$4))/AH6)*1000</f>
        <v>20.375000000000004</v>
      </c>
      <c r="AK6" s="13">
        <f>(1-($D$1/AJ6))*100</f>
        <v>1.8404907975460238</v>
      </c>
      <c r="AM6" s="18">
        <f>($A$1-(B6*$AM$4))/($D$1/1000)</f>
        <v>560</v>
      </c>
      <c r="AN6" s="7">
        <f>AM6*(($D$1/1000)*($D$1/1000))</f>
        <v>0.224</v>
      </c>
      <c r="AO6" s="13">
        <f>((($A$1*1.01)-(B6*$AM$4))/AM6)*1000</f>
        <v>20.428571428571431</v>
      </c>
      <c r="AP6" s="13">
        <f>(1-($D$1/AO6))*100</f>
        <v>2.0979020979021046</v>
      </c>
    </row>
    <row r="7" spans="1:42">
      <c r="A7" s="4"/>
      <c r="B7" s="4">
        <v>1.7</v>
      </c>
      <c r="C7" s="4"/>
      <c r="D7" s="4">
        <f t="shared" ref="D7:D25" si="0">($A$1-B7*$D$4)/($D$1/1000)</f>
        <v>1115</v>
      </c>
      <c r="E7" s="8">
        <f t="shared" ref="E7:E25" si="1">D7*(($D$1/1000)*($D$1/1000))</f>
        <v>0.44600000000000001</v>
      </c>
      <c r="F7" s="14">
        <f t="shared" ref="F7:F25" si="2">((($A$1*1.01)-(B7*$D$4))/D7)*1000</f>
        <v>20.215246636771301</v>
      </c>
      <c r="G7" s="14">
        <f t="shared" ref="G7:G25" si="3">(1-($D$1/F7))*100</f>
        <v>1.0647737355811926</v>
      </c>
      <c r="H7" s="2"/>
      <c r="I7" s="4">
        <f t="shared" ref="I7:I25" si="4">($A$1-(B7*$I$4))/($D$1/1000)</f>
        <v>1030</v>
      </c>
      <c r="J7" s="8">
        <f t="shared" ref="J7:J25" si="5">I7*(($D$1/1000)*($D$1/1000))</f>
        <v>0.41200000000000003</v>
      </c>
      <c r="K7" s="14">
        <f t="shared" ref="K7:K25" si="6">((($A$1*1.01)-(B7*$I$4))/I7)*1000</f>
        <v>20.233009708737868</v>
      </c>
      <c r="L7" s="14">
        <f t="shared" ref="L7:L25" si="7">(1-($D$1/K7))*100</f>
        <v>1.1516314779270842</v>
      </c>
      <c r="N7" s="4">
        <f t="shared" ref="N7:N25" si="8">($A$1-(B7*$N$4))/($D$1/1000)</f>
        <v>944.99999999999989</v>
      </c>
      <c r="O7" s="8">
        <f t="shared" ref="O7:O25" si="9">N7*(($D$1/1000)*($D$1/1000))</f>
        <v>0.37799999999999995</v>
      </c>
      <c r="P7" s="14">
        <f t="shared" ref="P7:P25" si="10">((($A$1*1.01)-(B7*$N$4))/N7)*1000</f>
        <v>20.253968253968257</v>
      </c>
      <c r="Q7" s="14">
        <f t="shared" ref="Q7:Q25" si="11">(1-($D$1/P7))*100</f>
        <v>1.2539184952978233</v>
      </c>
      <c r="S7" s="19">
        <f t="shared" ref="S7:S25" si="12">($A$1-(B7*$S$4))/($D$1/1000)</f>
        <v>860</v>
      </c>
      <c r="T7" s="8">
        <f t="shared" ref="T7:T25" si="13">S7*(($D$1/1000)*($D$1/1000))</f>
        <v>0.34400000000000003</v>
      </c>
      <c r="U7" s="14">
        <f t="shared" ref="U7:U25" si="14">((($A$1*1.01)-(B7*$S$4))/S7)*1000</f>
        <v>20.279069767441861</v>
      </c>
      <c r="V7" s="14">
        <f t="shared" ref="V7:V25" si="15">(1-($D$1/U7))*100</f>
        <v>1.3761467889908285</v>
      </c>
      <c r="X7" s="19">
        <f t="shared" ref="X7:X25" si="16">($A$1-(B7*$X$4))/($D$1/1000)</f>
        <v>775</v>
      </c>
      <c r="Y7" s="8">
        <f t="shared" ref="Y7:Y25" si="17">X7*(($D$1/1000)*($D$1/1000))</f>
        <v>0.31</v>
      </c>
      <c r="Z7" s="14">
        <f t="shared" ref="Z7:Z25" si="18">((($A$1*1.01)-(B7*$X$4))/X7)*1000</f>
        <v>20.309677419354841</v>
      </c>
      <c r="AA7" s="14">
        <f t="shared" ref="AA7:AA25" si="19">(1-($D$1/Z7))*100</f>
        <v>1.5247776365946764</v>
      </c>
      <c r="AC7" s="19">
        <f t="shared" ref="AC7:AC25" si="20">($A$1-(B7*$AC$4))/($D$1/1000)</f>
        <v>690</v>
      </c>
      <c r="AD7" s="8">
        <f t="shared" ref="AD7:AD25" si="21">AC7*(($D$1/1000)*($D$1/1000))</f>
        <v>0.27600000000000002</v>
      </c>
      <c r="AE7" s="14">
        <f t="shared" ref="AE7:AE25" si="22">((($A$1*1.01)-(B7*$AC$4))/AC7)*1000</f>
        <v>20.347826086956523</v>
      </c>
      <c r="AF7" s="14">
        <f t="shared" ref="AF7:AF25" si="23">(1-($D$1/AE7))*100</f>
        <v>1.7094017094017144</v>
      </c>
      <c r="AH7" s="19">
        <f t="shared" ref="AH7:AH21" si="24">($A$1-(B7*$AH$4))/($D$1/1000)</f>
        <v>605</v>
      </c>
      <c r="AI7" s="8">
        <f t="shared" ref="AI7:AI21" si="25">AH7*(($D$1/1000)*($D$1/1000))</f>
        <v>0.24200000000000002</v>
      </c>
      <c r="AJ7" s="14">
        <f t="shared" ref="AJ7:AJ21" si="26">((($A$1*1.01)-(B7*$AH$4))/AH7)*1000</f>
        <v>20.396694214876035</v>
      </c>
      <c r="AK7" s="14">
        <f t="shared" ref="AK7:AK21" si="27">(1-($D$1/AJ7))*100</f>
        <v>1.9448946515397192</v>
      </c>
      <c r="AM7" s="19">
        <f t="shared" ref="AM7:AM19" si="28">($A$1-(B7*$AM$4))/($D$1/1000)</f>
        <v>520</v>
      </c>
      <c r="AN7" s="8">
        <f t="shared" ref="AN7:AN19" si="29">AM7*(($D$1/1000)*($D$1/1000))</f>
        <v>0.20800000000000002</v>
      </c>
      <c r="AO7" s="14">
        <f t="shared" ref="AO7:AO19" si="30">((($A$1*1.01)-(B7*$AM$4))/AM7)*1000</f>
        <v>20.461538461538463</v>
      </c>
      <c r="AP7" s="14">
        <f t="shared" ref="AP7:AP19" si="31">(1-($D$1/AO7))*100</f>
        <v>2.2556390977443663</v>
      </c>
    </row>
    <row r="8" spans="1:42">
      <c r="A8" s="4"/>
      <c r="B8" s="4">
        <v>1.8</v>
      </c>
      <c r="C8" s="4"/>
      <c r="D8" s="4">
        <f t="shared" si="0"/>
        <v>1110</v>
      </c>
      <c r="E8" s="8">
        <f t="shared" si="1"/>
        <v>0.44400000000000001</v>
      </c>
      <c r="F8" s="14">
        <f t="shared" si="2"/>
        <v>20.216216216216218</v>
      </c>
      <c r="G8" s="14">
        <f t="shared" si="3"/>
        <v>1.0695187165775444</v>
      </c>
      <c r="H8" s="2"/>
      <c r="I8" s="4">
        <f t="shared" si="4"/>
        <v>1019.9999999999999</v>
      </c>
      <c r="J8" s="8">
        <f t="shared" si="5"/>
        <v>0.40799999999999997</v>
      </c>
      <c r="K8" s="14">
        <f t="shared" si="6"/>
        <v>20.235294117647062</v>
      </c>
      <c r="L8" s="14">
        <f t="shared" si="7"/>
        <v>1.1627906976744318</v>
      </c>
      <c r="N8" s="4">
        <f t="shared" si="8"/>
        <v>930</v>
      </c>
      <c r="O8" s="8">
        <f t="shared" si="9"/>
        <v>0.372</v>
      </c>
      <c r="P8" s="14">
        <f t="shared" si="10"/>
        <v>20.258064516129036</v>
      </c>
      <c r="Q8" s="14">
        <f t="shared" si="11"/>
        <v>1.2738853503184822</v>
      </c>
      <c r="S8" s="19">
        <f t="shared" si="12"/>
        <v>840</v>
      </c>
      <c r="T8" s="8">
        <f t="shared" si="13"/>
        <v>0.33600000000000002</v>
      </c>
      <c r="U8" s="14">
        <f t="shared" si="14"/>
        <v>20.285714285714288</v>
      </c>
      <c r="V8" s="14">
        <f t="shared" si="15"/>
        <v>1.4084507042253613</v>
      </c>
      <c r="X8" s="19">
        <f t="shared" si="16"/>
        <v>750</v>
      </c>
      <c r="Y8" s="8">
        <f t="shared" si="17"/>
        <v>0.3</v>
      </c>
      <c r="Z8" s="14">
        <f t="shared" si="18"/>
        <v>20.32</v>
      </c>
      <c r="AA8" s="14">
        <f t="shared" si="19"/>
        <v>1.5748031496062964</v>
      </c>
      <c r="AC8" s="19">
        <f t="shared" si="20"/>
        <v>660</v>
      </c>
      <c r="AD8" s="8">
        <f t="shared" si="21"/>
        <v>0.26400000000000001</v>
      </c>
      <c r="AE8" s="14">
        <f t="shared" si="22"/>
        <v>20.363636363636363</v>
      </c>
      <c r="AF8" s="14">
        <f t="shared" si="23"/>
        <v>1.7857142857142794</v>
      </c>
      <c r="AH8" s="19">
        <f t="shared" si="24"/>
        <v>570</v>
      </c>
      <c r="AI8" s="8">
        <f t="shared" si="25"/>
        <v>0.22800000000000001</v>
      </c>
      <c r="AJ8" s="14">
        <f t="shared" si="26"/>
        <v>20.421052631578952</v>
      </c>
      <c r="AK8" s="14">
        <f t="shared" si="27"/>
        <v>2.0618556701031188</v>
      </c>
      <c r="AM8" s="19">
        <f t="shared" si="28"/>
        <v>480</v>
      </c>
      <c r="AN8" s="8">
        <f t="shared" si="29"/>
        <v>0.192</v>
      </c>
      <c r="AO8" s="14">
        <f t="shared" si="30"/>
        <v>20.500000000000004</v>
      </c>
      <c r="AP8" s="14">
        <f t="shared" si="31"/>
        <v>2.4390243902439157</v>
      </c>
    </row>
    <row r="9" spans="1:42">
      <c r="A9" s="4"/>
      <c r="B9" s="4">
        <v>1.9</v>
      </c>
      <c r="C9" s="4"/>
      <c r="D9" s="4">
        <f t="shared" si="0"/>
        <v>1105</v>
      </c>
      <c r="E9" s="8">
        <f t="shared" si="1"/>
        <v>0.442</v>
      </c>
      <c r="F9" s="14">
        <f t="shared" si="2"/>
        <v>20.217194570135749</v>
      </c>
      <c r="G9" s="14">
        <f t="shared" si="3"/>
        <v>1.0743061772605311</v>
      </c>
      <c r="H9" s="2"/>
      <c r="I9" s="4">
        <f t="shared" si="4"/>
        <v>1010</v>
      </c>
      <c r="J9" s="8">
        <f t="shared" si="5"/>
        <v>0.40400000000000003</v>
      </c>
      <c r="K9" s="14">
        <f t="shared" si="6"/>
        <v>20.237623762376238</v>
      </c>
      <c r="L9" s="14">
        <f t="shared" si="7"/>
        <v>1.1741682974559686</v>
      </c>
      <c r="N9" s="4">
        <f t="shared" si="8"/>
        <v>915</v>
      </c>
      <c r="O9" s="8">
        <f t="shared" si="9"/>
        <v>0.36599999999999999</v>
      </c>
      <c r="P9" s="14">
        <f t="shared" si="10"/>
        <v>20.262295081967217</v>
      </c>
      <c r="Q9" s="14">
        <f t="shared" si="11"/>
        <v>1.2944983818770406</v>
      </c>
      <c r="S9" s="19">
        <f t="shared" si="12"/>
        <v>819.99999999999989</v>
      </c>
      <c r="T9" s="8">
        <f t="shared" si="13"/>
        <v>0.32799999999999996</v>
      </c>
      <c r="U9" s="14">
        <f t="shared" si="14"/>
        <v>20.292682926829272</v>
      </c>
      <c r="V9" s="14">
        <f t="shared" si="15"/>
        <v>1.4423076923077094</v>
      </c>
      <c r="X9" s="19">
        <f t="shared" si="16"/>
        <v>725</v>
      </c>
      <c r="Y9" s="8">
        <f t="shared" si="17"/>
        <v>0.29000000000000004</v>
      </c>
      <c r="Z9" s="14">
        <f t="shared" si="18"/>
        <v>20.331034482758621</v>
      </c>
      <c r="AA9" s="14">
        <f t="shared" si="19"/>
        <v>1.6282225237449155</v>
      </c>
      <c r="AC9" s="19">
        <f t="shared" si="20"/>
        <v>630.00000000000011</v>
      </c>
      <c r="AD9" s="8">
        <f t="shared" si="21"/>
        <v>0.25200000000000006</v>
      </c>
      <c r="AE9" s="14">
        <f t="shared" si="22"/>
        <v>20.380952380952383</v>
      </c>
      <c r="AF9" s="14">
        <f t="shared" si="23"/>
        <v>1.8691588785046842</v>
      </c>
      <c r="AH9" s="19">
        <f t="shared" si="24"/>
        <v>535</v>
      </c>
      <c r="AI9" s="8">
        <f t="shared" si="25"/>
        <v>0.21400000000000002</v>
      </c>
      <c r="AJ9" s="14">
        <f t="shared" si="26"/>
        <v>20.448598130841127</v>
      </c>
      <c r="AK9" s="14">
        <f t="shared" si="27"/>
        <v>2.1937842778793626</v>
      </c>
      <c r="AM9" s="19">
        <f t="shared" si="28"/>
        <v>440</v>
      </c>
      <c r="AN9" s="8">
        <f t="shared" si="29"/>
        <v>0.17600000000000002</v>
      </c>
      <c r="AO9" s="14">
        <f t="shared" si="30"/>
        <v>20.54545454545455</v>
      </c>
      <c r="AP9" s="14">
        <f t="shared" si="31"/>
        <v>2.6548672566371945</v>
      </c>
    </row>
    <row r="10" spans="1:42">
      <c r="A10" s="4" t="s">
        <v>7</v>
      </c>
      <c r="B10" s="4">
        <v>2</v>
      </c>
      <c r="C10" s="4"/>
      <c r="D10" s="4">
        <f t="shared" si="0"/>
        <v>1100</v>
      </c>
      <c r="E10" s="8">
        <f t="shared" si="1"/>
        <v>0.44</v>
      </c>
      <c r="F10" s="14">
        <f t="shared" si="2"/>
        <v>20.218181818181819</v>
      </c>
      <c r="G10" s="14">
        <f t="shared" si="3"/>
        <v>1.0791366906474864</v>
      </c>
      <c r="H10" s="2"/>
      <c r="I10" s="4">
        <f t="shared" si="4"/>
        <v>1000</v>
      </c>
      <c r="J10" s="8">
        <f t="shared" si="5"/>
        <v>0.4</v>
      </c>
      <c r="K10" s="14">
        <f t="shared" si="6"/>
        <v>20.240000000000002</v>
      </c>
      <c r="L10" s="14">
        <f t="shared" si="7"/>
        <v>1.1857707509881465</v>
      </c>
      <c r="N10" s="4">
        <f t="shared" si="8"/>
        <v>900</v>
      </c>
      <c r="O10" s="8">
        <f t="shared" si="9"/>
        <v>0.36000000000000004</v>
      </c>
      <c r="P10" s="14">
        <f t="shared" si="10"/>
        <v>20.266666666666669</v>
      </c>
      <c r="Q10" s="14">
        <f t="shared" si="11"/>
        <v>1.3157894736842257</v>
      </c>
      <c r="S10" s="19">
        <f t="shared" si="12"/>
        <v>800</v>
      </c>
      <c r="T10" s="8">
        <f t="shared" si="13"/>
        <v>0.32</v>
      </c>
      <c r="U10" s="14">
        <f t="shared" si="14"/>
        <v>20.3</v>
      </c>
      <c r="V10" s="14">
        <f t="shared" si="15"/>
        <v>1.4778325123152691</v>
      </c>
      <c r="X10" s="19">
        <f t="shared" si="16"/>
        <v>700</v>
      </c>
      <c r="Y10" s="8">
        <f t="shared" si="17"/>
        <v>0.28000000000000003</v>
      </c>
      <c r="Z10" s="14">
        <f t="shared" si="18"/>
        <v>20.342857142857145</v>
      </c>
      <c r="AA10" s="14">
        <f t="shared" si="19"/>
        <v>1.6853932584269815</v>
      </c>
      <c r="AC10" s="19">
        <f t="shared" si="20"/>
        <v>600</v>
      </c>
      <c r="AD10" s="8">
        <f t="shared" si="21"/>
        <v>0.24000000000000002</v>
      </c>
      <c r="AE10" s="14">
        <f t="shared" si="22"/>
        <v>20.400000000000006</v>
      </c>
      <c r="AF10" s="14">
        <f t="shared" si="23"/>
        <v>1.9607843137255165</v>
      </c>
      <c r="AH10" s="19">
        <f t="shared" si="24"/>
        <v>500</v>
      </c>
      <c r="AI10" s="8">
        <f t="shared" si="25"/>
        <v>0.2</v>
      </c>
      <c r="AJ10" s="14">
        <f t="shared" si="26"/>
        <v>20.480000000000004</v>
      </c>
      <c r="AK10" s="14">
        <f t="shared" si="27"/>
        <v>2.3437500000000222</v>
      </c>
      <c r="AM10" s="19">
        <f t="shared" si="28"/>
        <v>400</v>
      </c>
      <c r="AN10" s="8">
        <f t="shared" si="29"/>
        <v>0.16</v>
      </c>
      <c r="AO10" s="14">
        <f t="shared" si="30"/>
        <v>20.600000000000005</v>
      </c>
      <c r="AP10" s="14">
        <f t="shared" si="31"/>
        <v>2.9126213592233219</v>
      </c>
    </row>
    <row r="11" spans="1:42">
      <c r="A11" s="4"/>
      <c r="B11" s="4">
        <v>2.1</v>
      </c>
      <c r="C11" s="4"/>
      <c r="D11" s="4">
        <f t="shared" si="0"/>
        <v>1095</v>
      </c>
      <c r="E11" s="8">
        <f t="shared" si="1"/>
        <v>0.438</v>
      </c>
      <c r="F11" s="14">
        <f t="shared" si="2"/>
        <v>20.219178082191782</v>
      </c>
      <c r="G11" s="14">
        <f t="shared" si="3"/>
        <v>1.084010840108407</v>
      </c>
      <c r="H11" s="2"/>
      <c r="I11" s="4">
        <f t="shared" si="4"/>
        <v>990</v>
      </c>
      <c r="J11" s="8">
        <f t="shared" si="5"/>
        <v>0.39600000000000002</v>
      </c>
      <c r="K11" s="14">
        <f t="shared" si="6"/>
        <v>20.242424242424246</v>
      </c>
      <c r="L11" s="14">
        <f t="shared" si="7"/>
        <v>1.1976047904191822</v>
      </c>
      <c r="N11" s="4">
        <f t="shared" si="8"/>
        <v>885</v>
      </c>
      <c r="O11" s="8">
        <f t="shared" si="9"/>
        <v>0.35400000000000004</v>
      </c>
      <c r="P11" s="14">
        <f t="shared" si="10"/>
        <v>20.271186440677965</v>
      </c>
      <c r="Q11" s="14">
        <f t="shared" si="11"/>
        <v>1.3377926421404673</v>
      </c>
      <c r="S11" s="19">
        <f t="shared" si="12"/>
        <v>780</v>
      </c>
      <c r="T11" s="8">
        <f t="shared" si="13"/>
        <v>0.312</v>
      </c>
      <c r="U11" s="14">
        <f t="shared" si="14"/>
        <v>20.30769230769231</v>
      </c>
      <c r="V11" s="14">
        <f t="shared" si="15"/>
        <v>1.5151515151515249</v>
      </c>
      <c r="X11" s="19">
        <f t="shared" si="16"/>
        <v>675</v>
      </c>
      <c r="Y11" s="8">
        <f t="shared" si="17"/>
        <v>0.27</v>
      </c>
      <c r="Z11" s="14">
        <f t="shared" si="18"/>
        <v>20.355555555555558</v>
      </c>
      <c r="AA11" s="14">
        <f t="shared" si="19"/>
        <v>1.7467248908297095</v>
      </c>
      <c r="AC11" s="19">
        <f t="shared" si="20"/>
        <v>569.99999999999989</v>
      </c>
      <c r="AD11" s="8">
        <f t="shared" si="21"/>
        <v>0.22799999999999995</v>
      </c>
      <c r="AE11" s="14">
        <f t="shared" si="22"/>
        <v>20.421052631578952</v>
      </c>
      <c r="AF11" s="14">
        <f t="shared" si="23"/>
        <v>2.0618556701031188</v>
      </c>
      <c r="AH11" s="19">
        <f t="shared" si="24"/>
        <v>464.99999999999994</v>
      </c>
      <c r="AI11" s="8">
        <f t="shared" si="25"/>
        <v>0.186</v>
      </c>
      <c r="AJ11" s="14">
        <f t="shared" si="26"/>
        <v>20.516129032258068</v>
      </c>
      <c r="AK11" s="14">
        <f t="shared" si="27"/>
        <v>2.5157232704402621</v>
      </c>
      <c r="AM11" s="19">
        <f t="shared" si="28"/>
        <v>359.99999999999994</v>
      </c>
      <c r="AN11" s="8">
        <f t="shared" si="29"/>
        <v>0.14399999999999999</v>
      </c>
      <c r="AO11" s="14">
        <f t="shared" si="30"/>
        <v>20.666666666666675</v>
      </c>
      <c r="AP11" s="14">
        <f t="shared" si="31"/>
        <v>3.2258064516129448</v>
      </c>
    </row>
    <row r="12" spans="1:42">
      <c r="A12" s="4"/>
      <c r="B12" s="4">
        <v>2.2000000000000002</v>
      </c>
      <c r="C12" s="4"/>
      <c r="D12" s="4">
        <f t="shared" si="0"/>
        <v>1090</v>
      </c>
      <c r="E12" s="8">
        <f t="shared" si="1"/>
        <v>0.436</v>
      </c>
      <c r="F12" s="14">
        <f t="shared" si="2"/>
        <v>20.220183486238536</v>
      </c>
      <c r="G12" s="14">
        <f t="shared" si="3"/>
        <v>1.0889292196007427</v>
      </c>
      <c r="H12" s="2"/>
      <c r="I12" s="4">
        <f t="shared" si="4"/>
        <v>980</v>
      </c>
      <c r="J12" s="8">
        <f t="shared" si="5"/>
        <v>0.39200000000000002</v>
      </c>
      <c r="K12" s="14">
        <f t="shared" si="6"/>
        <v>20.244897959183678</v>
      </c>
      <c r="L12" s="14">
        <f t="shared" si="7"/>
        <v>1.2096774193548598</v>
      </c>
      <c r="N12" s="4">
        <f t="shared" si="8"/>
        <v>869.99999999999989</v>
      </c>
      <c r="O12" s="8">
        <f t="shared" si="9"/>
        <v>0.34799999999999998</v>
      </c>
      <c r="P12" s="14">
        <f t="shared" si="10"/>
        <v>20.27586206896552</v>
      </c>
      <c r="Q12" s="14">
        <f t="shared" si="11"/>
        <v>1.3605442176870874</v>
      </c>
      <c r="S12" s="19">
        <f t="shared" si="12"/>
        <v>760</v>
      </c>
      <c r="T12" s="8">
        <f t="shared" si="13"/>
        <v>0.30399999999999999</v>
      </c>
      <c r="U12" s="14">
        <f t="shared" si="14"/>
        <v>20.315789473684212</v>
      </c>
      <c r="V12" s="14">
        <f t="shared" si="15"/>
        <v>1.5544041450777257</v>
      </c>
      <c r="X12" s="19">
        <f t="shared" si="16"/>
        <v>650</v>
      </c>
      <c r="Y12" s="8">
        <f t="shared" si="17"/>
        <v>0.26</v>
      </c>
      <c r="Z12" s="14">
        <f t="shared" si="18"/>
        <v>20.369230769230771</v>
      </c>
      <c r="AA12" s="14">
        <f t="shared" si="19"/>
        <v>1.812688821752273</v>
      </c>
      <c r="AC12" s="19">
        <f t="shared" si="20"/>
        <v>539.99999999999989</v>
      </c>
      <c r="AD12" s="8">
        <f t="shared" si="21"/>
        <v>0.21599999999999997</v>
      </c>
      <c r="AE12" s="14">
        <f t="shared" si="22"/>
        <v>20.44444444444445</v>
      </c>
      <c r="AF12" s="14">
        <f t="shared" si="23"/>
        <v>2.1739130434782927</v>
      </c>
      <c r="AH12" s="19">
        <f t="shared" si="24"/>
        <v>429.99999999999989</v>
      </c>
      <c r="AI12" s="8">
        <f t="shared" si="25"/>
        <v>0.17199999999999996</v>
      </c>
      <c r="AJ12" s="14">
        <f t="shared" si="26"/>
        <v>20.558139534883725</v>
      </c>
      <c r="AK12" s="14">
        <f t="shared" si="27"/>
        <v>2.7149321266968562</v>
      </c>
      <c r="AM12" s="19">
        <f t="shared" si="28"/>
        <v>319.99999999999994</v>
      </c>
      <c r="AN12" s="8">
        <f t="shared" si="29"/>
        <v>0.12799999999999997</v>
      </c>
      <c r="AO12" s="14">
        <f t="shared" si="30"/>
        <v>20.750000000000004</v>
      </c>
      <c r="AP12" s="14">
        <f t="shared" si="31"/>
        <v>3.6144578313253128</v>
      </c>
    </row>
    <row r="13" spans="1:42">
      <c r="A13" s="4"/>
      <c r="B13" s="4">
        <v>2.2999999999999998</v>
      </c>
      <c r="C13" s="4"/>
      <c r="D13" s="4">
        <f t="shared" si="0"/>
        <v>1085</v>
      </c>
      <c r="E13" s="8">
        <f t="shared" si="1"/>
        <v>0.434</v>
      </c>
      <c r="F13" s="14">
        <f t="shared" si="2"/>
        <v>20.221198156682028</v>
      </c>
      <c r="G13" s="14">
        <f t="shared" si="3"/>
        <v>1.0938924339106704</v>
      </c>
      <c r="H13" s="2"/>
      <c r="I13" s="4">
        <f t="shared" si="4"/>
        <v>969.99999999999989</v>
      </c>
      <c r="J13" s="8">
        <f t="shared" si="5"/>
        <v>0.38799999999999996</v>
      </c>
      <c r="K13" s="14">
        <f t="shared" si="6"/>
        <v>20.247422680412374</v>
      </c>
      <c r="L13" s="14">
        <f t="shared" si="7"/>
        <v>1.2219959266802527</v>
      </c>
      <c r="N13" s="4">
        <f t="shared" si="8"/>
        <v>855</v>
      </c>
      <c r="O13" s="8">
        <f t="shared" si="9"/>
        <v>0.34200000000000003</v>
      </c>
      <c r="P13" s="14">
        <f t="shared" si="10"/>
        <v>20.280701754385969</v>
      </c>
      <c r="Q13" s="14">
        <f t="shared" si="11"/>
        <v>1.3840830449827202</v>
      </c>
      <c r="S13" s="19">
        <f t="shared" si="12"/>
        <v>740</v>
      </c>
      <c r="T13" s="8">
        <f t="shared" si="13"/>
        <v>0.29600000000000004</v>
      </c>
      <c r="U13" s="14">
        <f t="shared" si="14"/>
        <v>20.32432432432433</v>
      </c>
      <c r="V13" s="14">
        <f t="shared" si="15"/>
        <v>1.5957446808510856</v>
      </c>
      <c r="X13" s="19">
        <f t="shared" si="16"/>
        <v>625</v>
      </c>
      <c r="Y13" s="8">
        <f t="shared" si="17"/>
        <v>0.25</v>
      </c>
      <c r="Z13" s="14">
        <f t="shared" si="18"/>
        <v>20.384000000000004</v>
      </c>
      <c r="AA13" s="14">
        <f t="shared" si="19"/>
        <v>1.8838304552590501</v>
      </c>
      <c r="AC13" s="19">
        <f t="shared" si="20"/>
        <v>510.00000000000006</v>
      </c>
      <c r="AD13" s="8">
        <f t="shared" si="21"/>
        <v>0.20400000000000004</v>
      </c>
      <c r="AE13" s="14">
        <f t="shared" si="22"/>
        <v>20.470588235294123</v>
      </c>
      <c r="AF13" s="14">
        <f t="shared" si="23"/>
        <v>2.2988505747126742</v>
      </c>
      <c r="AH13" s="19">
        <f t="shared" si="24"/>
        <v>395.00000000000011</v>
      </c>
      <c r="AI13" s="8">
        <f t="shared" si="25"/>
        <v>0.15800000000000006</v>
      </c>
      <c r="AJ13" s="14">
        <f t="shared" si="26"/>
        <v>20.607594936708868</v>
      </c>
      <c r="AK13" s="14">
        <f t="shared" si="27"/>
        <v>2.9484029484029839</v>
      </c>
      <c r="AM13" s="19">
        <f t="shared" si="28"/>
        <v>280.00000000000006</v>
      </c>
      <c r="AN13" s="8">
        <f t="shared" si="29"/>
        <v>0.11200000000000003</v>
      </c>
      <c r="AO13" s="14">
        <f t="shared" si="30"/>
        <v>20.857142857142865</v>
      </c>
      <c r="AP13" s="14">
        <f t="shared" si="31"/>
        <v>4.109589041095929</v>
      </c>
    </row>
    <row r="14" spans="1:42">
      <c r="A14" s="4" t="s">
        <v>8</v>
      </c>
      <c r="B14" s="4">
        <v>2.4</v>
      </c>
      <c r="C14" s="4"/>
      <c r="D14" s="4">
        <f t="shared" si="0"/>
        <v>1080</v>
      </c>
      <c r="E14" s="8">
        <f t="shared" si="1"/>
        <v>0.432</v>
      </c>
      <c r="F14" s="14">
        <f t="shared" si="2"/>
        <v>20.222222222222225</v>
      </c>
      <c r="G14" s="14">
        <f t="shared" si="3"/>
        <v>1.0989010989011172</v>
      </c>
      <c r="H14" s="2"/>
      <c r="I14" s="4">
        <f t="shared" si="4"/>
        <v>960</v>
      </c>
      <c r="J14" s="8">
        <f t="shared" si="5"/>
        <v>0.38400000000000001</v>
      </c>
      <c r="K14" s="14">
        <f t="shared" si="6"/>
        <v>20.25</v>
      </c>
      <c r="L14" s="14">
        <f t="shared" si="7"/>
        <v>1.2345679012345734</v>
      </c>
      <c r="N14" s="4">
        <f t="shared" si="8"/>
        <v>840</v>
      </c>
      <c r="O14" s="8">
        <f t="shared" si="9"/>
        <v>0.33600000000000002</v>
      </c>
      <c r="P14" s="14">
        <f t="shared" si="10"/>
        <v>20.285714285714288</v>
      </c>
      <c r="Q14" s="14">
        <f t="shared" si="11"/>
        <v>1.4084507042253613</v>
      </c>
      <c r="S14" s="19">
        <f t="shared" si="12"/>
        <v>720</v>
      </c>
      <c r="T14" s="8">
        <f t="shared" si="13"/>
        <v>0.28800000000000003</v>
      </c>
      <c r="U14" s="14">
        <f t="shared" si="14"/>
        <v>20.333333333333336</v>
      </c>
      <c r="V14" s="14">
        <f t="shared" si="15"/>
        <v>1.6393442622950949</v>
      </c>
      <c r="X14" s="19">
        <f t="shared" si="16"/>
        <v>600</v>
      </c>
      <c r="Y14" s="8">
        <f t="shared" si="17"/>
        <v>0.24000000000000002</v>
      </c>
      <c r="Z14" s="14">
        <f t="shared" si="18"/>
        <v>20.400000000000006</v>
      </c>
      <c r="AA14" s="14">
        <f t="shared" si="19"/>
        <v>1.9607843137255165</v>
      </c>
      <c r="AC14" s="19">
        <f t="shared" si="20"/>
        <v>480.00000000000006</v>
      </c>
      <c r="AD14" s="8">
        <f t="shared" si="21"/>
        <v>0.19200000000000003</v>
      </c>
      <c r="AE14" s="14">
        <f t="shared" si="22"/>
        <v>20.500000000000004</v>
      </c>
      <c r="AF14" s="14">
        <f t="shared" si="23"/>
        <v>2.4390243902439157</v>
      </c>
      <c r="AH14" s="19">
        <f t="shared" si="24"/>
        <v>359.99999999999994</v>
      </c>
      <c r="AI14" s="8">
        <f t="shared" si="25"/>
        <v>0.14399999999999999</v>
      </c>
      <c r="AJ14" s="14">
        <f t="shared" si="26"/>
        <v>20.666666666666675</v>
      </c>
      <c r="AK14" s="14">
        <f t="shared" si="27"/>
        <v>3.2258064516129448</v>
      </c>
      <c r="AM14" s="19">
        <f t="shared" si="28"/>
        <v>240.00000000000003</v>
      </c>
      <c r="AN14" s="8">
        <f t="shared" si="29"/>
        <v>9.6000000000000016E-2</v>
      </c>
      <c r="AO14" s="14">
        <f t="shared" si="30"/>
        <v>21.000000000000007</v>
      </c>
      <c r="AP14" s="14">
        <f t="shared" si="31"/>
        <v>4.7619047619047894</v>
      </c>
    </row>
    <row r="15" spans="1:42">
      <c r="A15" s="4"/>
      <c r="B15" s="4">
        <v>2.5</v>
      </c>
      <c r="C15" s="4"/>
      <c r="D15" s="4">
        <f t="shared" si="0"/>
        <v>1075</v>
      </c>
      <c r="E15" s="8">
        <f t="shared" si="1"/>
        <v>0.43</v>
      </c>
      <c r="F15" s="14">
        <f t="shared" si="2"/>
        <v>20.223255813953489</v>
      </c>
      <c r="G15" s="14">
        <f t="shared" si="3"/>
        <v>1.1039558417663353</v>
      </c>
      <c r="H15" s="2"/>
      <c r="I15" s="4">
        <f t="shared" si="4"/>
        <v>950</v>
      </c>
      <c r="J15" s="8">
        <f t="shared" si="5"/>
        <v>0.38</v>
      </c>
      <c r="K15" s="14">
        <f t="shared" si="6"/>
        <v>20.252631578947369</v>
      </c>
      <c r="L15" s="14">
        <f t="shared" si="7"/>
        <v>1.2474012474012475</v>
      </c>
      <c r="N15" s="4">
        <f t="shared" si="8"/>
        <v>825</v>
      </c>
      <c r="O15" s="8">
        <f t="shared" si="9"/>
        <v>0.33</v>
      </c>
      <c r="P15" s="14">
        <f t="shared" si="10"/>
        <v>20.290909090909093</v>
      </c>
      <c r="Q15" s="14">
        <f t="shared" si="11"/>
        <v>1.433691756272415</v>
      </c>
      <c r="S15" s="19">
        <f t="shared" si="12"/>
        <v>700</v>
      </c>
      <c r="T15" s="8">
        <f t="shared" si="13"/>
        <v>0.28000000000000003</v>
      </c>
      <c r="U15" s="14">
        <f t="shared" si="14"/>
        <v>20.342857142857145</v>
      </c>
      <c r="V15" s="14">
        <f t="shared" si="15"/>
        <v>1.6853932584269815</v>
      </c>
      <c r="X15" s="19">
        <f t="shared" si="16"/>
        <v>575</v>
      </c>
      <c r="Y15" s="8">
        <f t="shared" si="17"/>
        <v>0.23</v>
      </c>
      <c r="Z15" s="14">
        <f t="shared" si="18"/>
        <v>20.417391304347827</v>
      </c>
      <c r="AA15" s="14">
        <f t="shared" si="19"/>
        <v>2.0442930153321992</v>
      </c>
      <c r="AC15" s="19">
        <f t="shared" si="20"/>
        <v>450</v>
      </c>
      <c r="AD15" s="8">
        <f t="shared" si="21"/>
        <v>0.18000000000000002</v>
      </c>
      <c r="AE15" s="14">
        <f t="shared" si="22"/>
        <v>20.533333333333339</v>
      </c>
      <c r="AF15" s="14">
        <f t="shared" si="23"/>
        <v>2.5974025974026205</v>
      </c>
      <c r="AH15" s="19">
        <f t="shared" si="24"/>
        <v>325</v>
      </c>
      <c r="AI15" s="8">
        <f t="shared" si="25"/>
        <v>0.13</v>
      </c>
      <c r="AJ15" s="14">
        <f t="shared" si="26"/>
        <v>20.738461538461546</v>
      </c>
      <c r="AK15" s="14">
        <f t="shared" si="27"/>
        <v>3.5608308605341588</v>
      </c>
      <c r="AM15" s="19">
        <f t="shared" si="28"/>
        <v>200</v>
      </c>
      <c r="AN15" s="8">
        <f t="shared" si="29"/>
        <v>0.08</v>
      </c>
      <c r="AO15" s="14">
        <f t="shared" si="30"/>
        <v>21.20000000000001</v>
      </c>
      <c r="AP15" s="14">
        <f t="shared" si="31"/>
        <v>5.6603773584906092</v>
      </c>
    </row>
    <row r="16" spans="1:42">
      <c r="A16" s="4"/>
      <c r="B16" s="4">
        <v>2.6</v>
      </c>
      <c r="C16" s="4"/>
      <c r="D16" s="4">
        <f t="shared" si="0"/>
        <v>1070</v>
      </c>
      <c r="E16" s="8">
        <f t="shared" si="1"/>
        <v>0.42800000000000005</v>
      </c>
      <c r="F16" s="14">
        <f t="shared" si="2"/>
        <v>20.224299065420563</v>
      </c>
      <c r="G16" s="14">
        <f t="shared" si="3"/>
        <v>1.1090573012939142</v>
      </c>
      <c r="H16" s="2"/>
      <c r="I16" s="4">
        <f t="shared" si="4"/>
        <v>940</v>
      </c>
      <c r="J16" s="8">
        <f t="shared" si="5"/>
        <v>0.376</v>
      </c>
      <c r="K16" s="14">
        <f t="shared" si="6"/>
        <v>20.255319148936174</v>
      </c>
      <c r="L16" s="14">
        <f t="shared" si="7"/>
        <v>1.26050420168069</v>
      </c>
      <c r="N16" s="4">
        <f t="shared" si="8"/>
        <v>810</v>
      </c>
      <c r="O16" s="8">
        <f t="shared" si="9"/>
        <v>0.32400000000000001</v>
      </c>
      <c r="P16" s="14">
        <f t="shared" si="10"/>
        <v>20.296296296296298</v>
      </c>
      <c r="Q16" s="14">
        <f t="shared" si="11"/>
        <v>1.4598540145985495</v>
      </c>
      <c r="S16" s="19">
        <f t="shared" si="12"/>
        <v>680</v>
      </c>
      <c r="T16" s="8">
        <f t="shared" si="13"/>
        <v>0.27200000000000002</v>
      </c>
      <c r="U16" s="14">
        <f t="shared" si="14"/>
        <v>20.352941176470591</v>
      </c>
      <c r="V16" s="14">
        <f t="shared" si="15"/>
        <v>1.7341040462427904</v>
      </c>
      <c r="X16" s="19">
        <f t="shared" si="16"/>
        <v>550</v>
      </c>
      <c r="Y16" s="8">
        <f t="shared" si="17"/>
        <v>0.22</v>
      </c>
      <c r="Z16" s="14">
        <f t="shared" si="18"/>
        <v>20.436363636363641</v>
      </c>
      <c r="AA16" s="14">
        <f t="shared" si="19"/>
        <v>2.1352313167260051</v>
      </c>
      <c r="AC16" s="19">
        <f t="shared" si="20"/>
        <v>419.99999999999994</v>
      </c>
      <c r="AD16" s="8">
        <f t="shared" si="21"/>
        <v>0.16799999999999998</v>
      </c>
      <c r="AE16" s="14">
        <f t="shared" si="22"/>
        <v>20.571428571428573</v>
      </c>
      <c r="AF16" s="14">
        <f t="shared" si="23"/>
        <v>2.7777777777777901</v>
      </c>
      <c r="AH16" s="19">
        <f t="shared" si="24"/>
        <v>290.00000000000006</v>
      </c>
      <c r="AI16" s="8">
        <f t="shared" si="25"/>
        <v>0.11600000000000003</v>
      </c>
      <c r="AJ16" s="14">
        <f t="shared" si="26"/>
        <v>20.827586206896559</v>
      </c>
      <c r="AK16" s="14">
        <f t="shared" si="27"/>
        <v>3.9735099337748658</v>
      </c>
      <c r="AM16" s="19">
        <f t="shared" si="28"/>
        <v>159.99999999999997</v>
      </c>
      <c r="AN16" s="8">
        <f t="shared" si="29"/>
        <v>6.3999999999999987E-2</v>
      </c>
      <c r="AO16" s="14">
        <f t="shared" si="30"/>
        <v>21.500000000000011</v>
      </c>
      <c r="AP16" s="14">
        <f t="shared" si="31"/>
        <v>6.9767441860465578</v>
      </c>
    </row>
    <row r="17" spans="1:42">
      <c r="A17" s="4"/>
      <c r="B17" s="4">
        <v>2.7</v>
      </c>
      <c r="C17" s="4"/>
      <c r="D17" s="4">
        <f t="shared" si="0"/>
        <v>1065</v>
      </c>
      <c r="E17" s="8">
        <f t="shared" si="1"/>
        <v>0.42600000000000005</v>
      </c>
      <c r="F17" s="14">
        <f t="shared" si="2"/>
        <v>20.22535211267606</v>
      </c>
      <c r="G17" s="14">
        <f t="shared" si="3"/>
        <v>1.1142061281337212</v>
      </c>
      <c r="H17" s="2"/>
      <c r="I17" s="4">
        <f t="shared" si="4"/>
        <v>930</v>
      </c>
      <c r="J17" s="8">
        <f t="shared" si="5"/>
        <v>0.372</v>
      </c>
      <c r="K17" s="14">
        <f t="shared" si="6"/>
        <v>20.258064516129036</v>
      </c>
      <c r="L17" s="14">
        <f t="shared" si="7"/>
        <v>1.2738853503184822</v>
      </c>
      <c r="N17" s="4">
        <f t="shared" si="8"/>
        <v>794.99999999999989</v>
      </c>
      <c r="O17" s="8">
        <f t="shared" si="9"/>
        <v>0.31799999999999995</v>
      </c>
      <c r="P17" s="14">
        <f t="shared" si="10"/>
        <v>20.301886792452834</v>
      </c>
      <c r="Q17" s="14">
        <f t="shared" si="11"/>
        <v>1.486988847583659</v>
      </c>
      <c r="S17" s="19">
        <f t="shared" si="12"/>
        <v>660</v>
      </c>
      <c r="T17" s="8">
        <f t="shared" si="13"/>
        <v>0.26400000000000001</v>
      </c>
      <c r="U17" s="14">
        <f t="shared" si="14"/>
        <v>20.363636363636363</v>
      </c>
      <c r="V17" s="14">
        <f t="shared" si="15"/>
        <v>1.7857142857142794</v>
      </c>
      <c r="X17" s="19">
        <f t="shared" si="16"/>
        <v>525</v>
      </c>
      <c r="Y17" s="8">
        <f t="shared" si="17"/>
        <v>0.21000000000000002</v>
      </c>
      <c r="Z17" s="14">
        <f t="shared" si="18"/>
        <v>20.457142857142863</v>
      </c>
      <c r="AA17" s="14">
        <f t="shared" si="19"/>
        <v>2.2346368715084108</v>
      </c>
      <c r="AC17" s="19">
        <f t="shared" si="20"/>
        <v>389.99999999999983</v>
      </c>
      <c r="AD17" s="8">
        <f t="shared" si="21"/>
        <v>0.15599999999999994</v>
      </c>
      <c r="AE17" s="14">
        <f t="shared" si="22"/>
        <v>20.615384615384624</v>
      </c>
      <c r="AF17" s="14">
        <f t="shared" si="23"/>
        <v>2.9850746268657136</v>
      </c>
      <c r="AH17" s="19">
        <f t="shared" si="24"/>
        <v>254.99999999999989</v>
      </c>
      <c r="AI17" s="8">
        <f t="shared" si="25"/>
        <v>0.10199999999999997</v>
      </c>
      <c r="AJ17" s="14">
        <f t="shared" si="26"/>
        <v>20.941176470588243</v>
      </c>
      <c r="AK17" s="14">
        <f t="shared" si="27"/>
        <v>4.4943820224719433</v>
      </c>
      <c r="AM17" s="19">
        <f t="shared" si="28"/>
        <v>119.99999999999993</v>
      </c>
      <c r="AN17" s="8">
        <f t="shared" si="29"/>
        <v>4.7999999999999973E-2</v>
      </c>
      <c r="AO17" s="14">
        <f t="shared" si="30"/>
        <v>22.000000000000018</v>
      </c>
      <c r="AP17" s="14">
        <f t="shared" si="31"/>
        <v>9.090909090909161</v>
      </c>
    </row>
    <row r="18" spans="1:42">
      <c r="A18" s="4"/>
      <c r="B18" s="4">
        <v>2.8</v>
      </c>
      <c r="C18" s="4"/>
      <c r="D18" s="4">
        <f t="shared" si="0"/>
        <v>1060</v>
      </c>
      <c r="E18" s="8">
        <f t="shared" si="1"/>
        <v>0.42400000000000004</v>
      </c>
      <c r="F18" s="14">
        <f t="shared" si="2"/>
        <v>20.226415094339625</v>
      </c>
      <c r="G18" s="14">
        <f t="shared" si="3"/>
        <v>1.1194029850746356</v>
      </c>
      <c r="H18" s="2"/>
      <c r="I18" s="4">
        <f t="shared" si="4"/>
        <v>919.99999999999989</v>
      </c>
      <c r="J18" s="8">
        <f t="shared" si="5"/>
        <v>0.36799999999999999</v>
      </c>
      <c r="K18" s="14">
        <f t="shared" si="6"/>
        <v>20.260869565217394</v>
      </c>
      <c r="L18" s="14">
        <f t="shared" si="7"/>
        <v>1.2875536480686844</v>
      </c>
      <c r="N18" s="4">
        <f t="shared" si="8"/>
        <v>780</v>
      </c>
      <c r="O18" s="8">
        <f t="shared" si="9"/>
        <v>0.312</v>
      </c>
      <c r="P18" s="14">
        <f t="shared" si="10"/>
        <v>20.30769230769231</v>
      </c>
      <c r="Q18" s="14">
        <f t="shared" si="11"/>
        <v>1.5151515151515249</v>
      </c>
      <c r="S18" s="19">
        <f t="shared" si="12"/>
        <v>640</v>
      </c>
      <c r="T18" s="8">
        <f t="shared" si="13"/>
        <v>0.25600000000000001</v>
      </c>
      <c r="U18" s="14">
        <f t="shared" si="14"/>
        <v>20.375000000000004</v>
      </c>
      <c r="V18" s="14">
        <f t="shared" si="15"/>
        <v>1.8404907975460238</v>
      </c>
      <c r="X18" s="19">
        <f t="shared" si="16"/>
        <v>500</v>
      </c>
      <c r="Y18" s="8">
        <f t="shared" si="17"/>
        <v>0.2</v>
      </c>
      <c r="Z18" s="14">
        <f t="shared" si="18"/>
        <v>20.480000000000004</v>
      </c>
      <c r="AA18" s="14">
        <f t="shared" si="19"/>
        <v>2.3437500000000222</v>
      </c>
      <c r="AC18" s="19">
        <f t="shared" si="20"/>
        <v>360.00000000000011</v>
      </c>
      <c r="AD18" s="8">
        <f t="shared" si="21"/>
        <v>0.14400000000000004</v>
      </c>
      <c r="AE18" s="14">
        <f t="shared" si="22"/>
        <v>20.666666666666675</v>
      </c>
      <c r="AF18" s="14">
        <f t="shared" si="23"/>
        <v>3.2258064516129448</v>
      </c>
      <c r="AH18" s="19">
        <f t="shared" si="24"/>
        <v>220.00000000000011</v>
      </c>
      <c r="AI18" s="8">
        <f t="shared" si="25"/>
        <v>8.800000000000005E-2</v>
      </c>
      <c r="AJ18" s="14">
        <f t="shared" si="26"/>
        <v>21.090909090909097</v>
      </c>
      <c r="AK18" s="14">
        <f t="shared" si="27"/>
        <v>5.1724137931034804</v>
      </c>
      <c r="AM18" s="19">
        <f t="shared" si="28"/>
        <v>80.000000000000071</v>
      </c>
      <c r="AN18" s="8">
        <f t="shared" si="29"/>
        <v>3.2000000000000028E-2</v>
      </c>
      <c r="AO18" s="14">
        <f t="shared" si="30"/>
        <v>23.000000000000025</v>
      </c>
      <c r="AP18" s="14">
        <f t="shared" si="31"/>
        <v>13.043478260869657</v>
      </c>
    </row>
    <row r="19" spans="1:42">
      <c r="A19" s="4"/>
      <c r="B19" s="4">
        <v>2.9</v>
      </c>
      <c r="C19" s="4"/>
      <c r="D19" s="4">
        <f t="shared" si="0"/>
        <v>1055</v>
      </c>
      <c r="E19" s="8">
        <f t="shared" si="1"/>
        <v>0.42200000000000004</v>
      </c>
      <c r="F19" s="14">
        <f t="shared" si="2"/>
        <v>20.227488151658772</v>
      </c>
      <c r="G19" s="14">
        <f t="shared" si="3"/>
        <v>1.1246485473289769</v>
      </c>
      <c r="H19" s="2"/>
      <c r="I19" s="4">
        <f t="shared" si="4"/>
        <v>910</v>
      </c>
      <c r="J19" s="8">
        <f t="shared" si="5"/>
        <v>0.36399999999999999</v>
      </c>
      <c r="K19" s="14">
        <f t="shared" si="6"/>
        <v>20.263736263736266</v>
      </c>
      <c r="L19" s="14">
        <f t="shared" si="7"/>
        <v>1.3015184381778844</v>
      </c>
      <c r="N19" s="4">
        <f t="shared" si="8"/>
        <v>765</v>
      </c>
      <c r="O19" s="8">
        <f t="shared" si="9"/>
        <v>0.30599999999999999</v>
      </c>
      <c r="P19" s="14">
        <f t="shared" si="10"/>
        <v>20.313725490196084</v>
      </c>
      <c r="Q19" s="14">
        <f t="shared" si="11"/>
        <v>1.5444015444015746</v>
      </c>
      <c r="S19" s="19">
        <f t="shared" si="12"/>
        <v>620</v>
      </c>
      <c r="T19" s="8">
        <f t="shared" si="13"/>
        <v>0.248</v>
      </c>
      <c r="U19" s="14">
        <f t="shared" si="14"/>
        <v>20.387096774193555</v>
      </c>
      <c r="V19" s="14">
        <f t="shared" si="15"/>
        <v>1.8987341772152222</v>
      </c>
      <c r="X19" s="19">
        <f t="shared" si="16"/>
        <v>475</v>
      </c>
      <c r="Y19" s="8">
        <f t="shared" si="17"/>
        <v>0.19</v>
      </c>
      <c r="Z19" s="14">
        <f t="shared" si="18"/>
        <v>20.505263157894742</v>
      </c>
      <c r="AA19" s="14">
        <f t="shared" si="19"/>
        <v>2.4640657084189166</v>
      </c>
      <c r="AC19" s="19">
        <f t="shared" si="20"/>
        <v>330.00000000000006</v>
      </c>
      <c r="AD19" s="8">
        <f t="shared" si="21"/>
        <v>0.13200000000000003</v>
      </c>
      <c r="AE19" s="14">
        <f t="shared" si="22"/>
        <v>20.727272727272734</v>
      </c>
      <c r="AF19" s="14">
        <f t="shared" si="23"/>
        <v>3.5087719298245945</v>
      </c>
      <c r="AH19" s="19">
        <f t="shared" si="24"/>
        <v>184.99999999999997</v>
      </c>
      <c r="AI19" s="8">
        <f t="shared" si="25"/>
        <v>7.3999999999999996E-2</v>
      </c>
      <c r="AJ19" s="14">
        <f t="shared" si="26"/>
        <v>21.297297297297309</v>
      </c>
      <c r="AK19" s="14">
        <f t="shared" si="27"/>
        <v>6.0913705583756865</v>
      </c>
      <c r="AM19" s="20">
        <f t="shared" si="28"/>
        <v>40.000000000000036</v>
      </c>
      <c r="AN19" s="9">
        <f t="shared" si="29"/>
        <v>1.6000000000000014E-2</v>
      </c>
      <c r="AO19" s="15">
        <f t="shared" si="30"/>
        <v>26.000000000000043</v>
      </c>
      <c r="AP19" s="15">
        <f t="shared" si="31"/>
        <v>23.076923076923205</v>
      </c>
    </row>
    <row r="20" spans="1:42">
      <c r="A20" s="4" t="s">
        <v>9</v>
      </c>
      <c r="B20" s="4">
        <v>3</v>
      </c>
      <c r="C20" s="4"/>
      <c r="D20" s="4">
        <f t="shared" si="0"/>
        <v>1050</v>
      </c>
      <c r="E20" s="8">
        <f t="shared" si="1"/>
        <v>0.42000000000000004</v>
      </c>
      <c r="F20" s="14">
        <f t="shared" si="2"/>
        <v>20.228571428571428</v>
      </c>
      <c r="G20" s="14">
        <f t="shared" si="3"/>
        <v>1.1299435028248594</v>
      </c>
      <c r="H20" s="2"/>
      <c r="I20" s="4">
        <f t="shared" si="4"/>
        <v>900</v>
      </c>
      <c r="J20" s="8">
        <f t="shared" si="5"/>
        <v>0.36000000000000004</v>
      </c>
      <c r="K20" s="14">
        <f t="shared" si="6"/>
        <v>20.266666666666669</v>
      </c>
      <c r="L20" s="14">
        <f t="shared" si="7"/>
        <v>1.3157894736842257</v>
      </c>
      <c r="N20" s="4">
        <f t="shared" si="8"/>
        <v>750</v>
      </c>
      <c r="O20" s="8">
        <f t="shared" si="9"/>
        <v>0.3</v>
      </c>
      <c r="P20" s="14">
        <f t="shared" si="10"/>
        <v>20.32</v>
      </c>
      <c r="Q20" s="14">
        <f t="shared" si="11"/>
        <v>1.5748031496062964</v>
      </c>
      <c r="S20" s="19">
        <f t="shared" si="12"/>
        <v>600</v>
      </c>
      <c r="T20" s="8">
        <f t="shared" si="13"/>
        <v>0.24000000000000002</v>
      </c>
      <c r="U20" s="14">
        <f t="shared" si="14"/>
        <v>20.400000000000006</v>
      </c>
      <c r="V20" s="14">
        <f t="shared" si="15"/>
        <v>1.9607843137255165</v>
      </c>
      <c r="X20" s="19">
        <f t="shared" si="16"/>
        <v>450</v>
      </c>
      <c r="Y20" s="8">
        <f t="shared" si="17"/>
        <v>0.18000000000000002</v>
      </c>
      <c r="Z20" s="14">
        <f t="shared" si="18"/>
        <v>20.533333333333339</v>
      </c>
      <c r="AA20" s="14">
        <f t="shared" si="19"/>
        <v>2.5974025974026205</v>
      </c>
      <c r="AC20" s="19">
        <f t="shared" si="20"/>
        <v>300</v>
      </c>
      <c r="AD20" s="8">
        <f t="shared" si="21"/>
        <v>0.12000000000000001</v>
      </c>
      <c r="AE20" s="14">
        <f t="shared" si="22"/>
        <v>20.800000000000004</v>
      </c>
      <c r="AF20" s="14">
        <f t="shared" si="23"/>
        <v>3.8461538461538658</v>
      </c>
      <c r="AH20" s="19">
        <f t="shared" si="24"/>
        <v>150</v>
      </c>
      <c r="AI20" s="8">
        <f t="shared" si="25"/>
        <v>6.0000000000000005E-2</v>
      </c>
      <c r="AJ20" s="14">
        <f t="shared" si="26"/>
        <v>21.600000000000012</v>
      </c>
      <c r="AK20" s="14">
        <f t="shared" si="27"/>
        <v>7.4074074074074625</v>
      </c>
      <c r="AM20" s="18"/>
      <c r="AN20" s="7"/>
      <c r="AO20" s="13"/>
      <c r="AP20" s="13"/>
    </row>
    <row r="21" spans="1:42">
      <c r="A21" s="4"/>
      <c r="B21" s="4">
        <v>3.1</v>
      </c>
      <c r="C21" s="4"/>
      <c r="D21" s="4">
        <f t="shared" si="0"/>
        <v>1045</v>
      </c>
      <c r="E21" s="8">
        <f t="shared" si="1"/>
        <v>0.41800000000000004</v>
      </c>
      <c r="F21" s="14">
        <f t="shared" si="2"/>
        <v>20.229665071770338</v>
      </c>
      <c r="G21" s="14">
        <f t="shared" si="3"/>
        <v>1.1352885525071077</v>
      </c>
      <c r="H21" s="2"/>
      <c r="I21" s="4">
        <f t="shared" si="4"/>
        <v>890</v>
      </c>
      <c r="J21" s="8">
        <f t="shared" si="5"/>
        <v>0.35600000000000004</v>
      </c>
      <c r="K21" s="14">
        <f t="shared" si="6"/>
        <v>20.269662921348317</v>
      </c>
      <c r="L21" s="14">
        <f t="shared" si="7"/>
        <v>1.330376940133049</v>
      </c>
      <c r="N21" s="4">
        <f t="shared" si="8"/>
        <v>735</v>
      </c>
      <c r="O21" s="8">
        <f t="shared" si="9"/>
        <v>0.29400000000000004</v>
      </c>
      <c r="P21" s="14">
        <f t="shared" si="10"/>
        <v>20.326530612244898</v>
      </c>
      <c r="Q21" s="14">
        <f t="shared" si="11"/>
        <v>1.6064257028112428</v>
      </c>
      <c r="S21" s="19">
        <f t="shared" si="12"/>
        <v>580</v>
      </c>
      <c r="T21" s="8">
        <f t="shared" si="13"/>
        <v>0.23200000000000001</v>
      </c>
      <c r="U21" s="14">
        <f t="shared" si="14"/>
        <v>20.413793103448278</v>
      </c>
      <c r="V21" s="14">
        <f t="shared" si="15"/>
        <v>2.0270270270270396</v>
      </c>
      <c r="X21" s="19">
        <f t="shared" si="16"/>
        <v>425</v>
      </c>
      <c r="Y21" s="8">
        <f t="shared" si="17"/>
        <v>0.17</v>
      </c>
      <c r="Z21" s="14">
        <f t="shared" si="18"/>
        <v>20.564705882352946</v>
      </c>
      <c r="AA21" s="14">
        <f t="shared" si="19"/>
        <v>2.7459954233409856</v>
      </c>
      <c r="AC21" s="19">
        <f t="shared" si="20"/>
        <v>269.99999999999994</v>
      </c>
      <c r="AD21" s="8">
        <f t="shared" si="21"/>
        <v>0.10799999999999998</v>
      </c>
      <c r="AE21" s="14">
        <f t="shared" si="22"/>
        <v>20.888888888888893</v>
      </c>
      <c r="AF21" s="14">
        <f t="shared" si="23"/>
        <v>4.2553191489361879</v>
      </c>
      <c r="AH21" s="19">
        <f t="shared" si="24"/>
        <v>115.00000000000003</v>
      </c>
      <c r="AI21" s="8">
        <f t="shared" si="25"/>
        <v>4.6000000000000013E-2</v>
      </c>
      <c r="AJ21" s="14">
        <f t="shared" si="26"/>
        <v>22.08695652173915</v>
      </c>
      <c r="AK21" s="14">
        <f t="shared" si="27"/>
        <v>9.448818897637878</v>
      </c>
      <c r="AM21" s="18"/>
      <c r="AN21" s="7"/>
      <c r="AO21" s="13"/>
      <c r="AP21" s="13"/>
    </row>
    <row r="22" spans="1:42">
      <c r="A22" s="4"/>
      <c r="B22" s="4">
        <v>3.2</v>
      </c>
      <c r="C22" s="4"/>
      <c r="D22" s="4">
        <f t="shared" si="0"/>
        <v>1040</v>
      </c>
      <c r="E22" s="8">
        <f t="shared" si="1"/>
        <v>0.41600000000000004</v>
      </c>
      <c r="F22" s="14">
        <f t="shared" si="2"/>
        <v>20.230769230769234</v>
      </c>
      <c r="G22" s="14">
        <f t="shared" si="3"/>
        <v>1.1406844106463976</v>
      </c>
      <c r="H22" s="2"/>
      <c r="I22" s="4">
        <f t="shared" si="4"/>
        <v>880</v>
      </c>
      <c r="J22" s="8">
        <f t="shared" si="5"/>
        <v>0.35200000000000004</v>
      </c>
      <c r="K22" s="14">
        <f t="shared" si="6"/>
        <v>20.272727272727277</v>
      </c>
      <c r="L22" s="14">
        <f t="shared" si="7"/>
        <v>1.3452914798206428</v>
      </c>
      <c r="N22" s="4">
        <f t="shared" si="8"/>
        <v>719.99999999999989</v>
      </c>
      <c r="O22" s="8">
        <f t="shared" si="9"/>
        <v>0.28799999999999998</v>
      </c>
      <c r="P22" s="14">
        <f t="shared" si="10"/>
        <v>20.333333333333339</v>
      </c>
      <c r="Q22" s="14">
        <f t="shared" si="11"/>
        <v>1.639344262295106</v>
      </c>
      <c r="S22" s="19">
        <f t="shared" si="12"/>
        <v>560</v>
      </c>
      <c r="T22" s="8">
        <f t="shared" si="13"/>
        <v>0.224</v>
      </c>
      <c r="U22" s="14">
        <f t="shared" si="14"/>
        <v>20.428571428571431</v>
      </c>
      <c r="V22" s="14">
        <f t="shared" si="15"/>
        <v>2.0979020979021046</v>
      </c>
      <c r="X22" s="19">
        <f t="shared" si="16"/>
        <v>400</v>
      </c>
      <c r="Y22" s="8">
        <f t="shared" si="17"/>
        <v>0.16</v>
      </c>
      <c r="Z22" s="14">
        <f t="shared" si="18"/>
        <v>20.600000000000005</v>
      </c>
      <c r="AA22" s="14">
        <f t="shared" si="19"/>
        <v>2.9126213592233219</v>
      </c>
      <c r="AC22" s="19">
        <f t="shared" si="20"/>
        <v>239.99999999999986</v>
      </c>
      <c r="AD22" s="8">
        <f t="shared" si="21"/>
        <v>9.5999999999999946E-2</v>
      </c>
      <c r="AE22" s="14">
        <f t="shared" si="22"/>
        <v>21.000000000000007</v>
      </c>
      <c r="AF22" s="14">
        <f t="shared" si="23"/>
        <v>4.7619047619047894</v>
      </c>
      <c r="AH22" s="19"/>
      <c r="AI22" s="8"/>
      <c r="AJ22" s="14"/>
      <c r="AK22" s="14"/>
      <c r="AM22" s="18"/>
      <c r="AN22" s="7"/>
      <c r="AO22" s="13"/>
      <c r="AP22" s="13"/>
    </row>
    <row r="23" spans="1:42">
      <c r="A23" s="4"/>
      <c r="B23" s="4">
        <v>3.3</v>
      </c>
      <c r="C23" s="4"/>
      <c r="D23" s="4">
        <f t="shared" si="0"/>
        <v>1035</v>
      </c>
      <c r="E23" s="8">
        <f t="shared" si="1"/>
        <v>0.41400000000000003</v>
      </c>
      <c r="F23" s="14">
        <f t="shared" si="2"/>
        <v>20.231884057971016</v>
      </c>
      <c r="G23" s="14">
        <f t="shared" si="3"/>
        <v>1.1461318051576019</v>
      </c>
      <c r="H23" s="2"/>
      <c r="I23" s="4">
        <f t="shared" si="4"/>
        <v>869.99999999999989</v>
      </c>
      <c r="J23" s="8">
        <f t="shared" si="5"/>
        <v>0.34799999999999998</v>
      </c>
      <c r="K23" s="14">
        <f t="shared" si="6"/>
        <v>20.27586206896552</v>
      </c>
      <c r="L23" s="14">
        <f t="shared" si="7"/>
        <v>1.3605442176870874</v>
      </c>
      <c r="N23" s="4">
        <f t="shared" si="8"/>
        <v>705</v>
      </c>
      <c r="O23" s="8">
        <f t="shared" si="9"/>
        <v>0.28200000000000003</v>
      </c>
      <c r="P23" s="14">
        <f t="shared" si="10"/>
        <v>20.340425531914899</v>
      </c>
      <c r="Q23" s="14">
        <f t="shared" si="11"/>
        <v>1.6736401673640433</v>
      </c>
      <c r="S23" s="19">
        <f t="shared" si="12"/>
        <v>540</v>
      </c>
      <c r="T23" s="8">
        <f t="shared" si="13"/>
        <v>0.216</v>
      </c>
      <c r="U23" s="14">
        <f t="shared" si="14"/>
        <v>20.44444444444445</v>
      </c>
      <c r="V23" s="14">
        <f t="shared" si="15"/>
        <v>2.1739130434782927</v>
      </c>
      <c r="X23" s="19">
        <f t="shared" si="16"/>
        <v>375</v>
      </c>
      <c r="Y23" s="8">
        <f t="shared" si="17"/>
        <v>0.15</v>
      </c>
      <c r="Z23" s="14">
        <f t="shared" si="18"/>
        <v>20.640000000000004</v>
      </c>
      <c r="AA23" s="14">
        <f t="shared" si="19"/>
        <v>3.1007751937984662</v>
      </c>
      <c r="AC23" s="19">
        <f t="shared" si="20"/>
        <v>210.00000000000014</v>
      </c>
      <c r="AD23" s="8">
        <f t="shared" si="21"/>
        <v>8.4000000000000061E-2</v>
      </c>
      <c r="AE23" s="14">
        <f t="shared" si="22"/>
        <v>21.142857142857149</v>
      </c>
      <c r="AF23" s="14">
        <f t="shared" si="23"/>
        <v>5.405405405405439</v>
      </c>
      <c r="AH23" s="19"/>
      <c r="AI23" s="8"/>
      <c r="AJ23" s="14"/>
      <c r="AK23" s="14"/>
      <c r="AM23" s="19"/>
      <c r="AN23" s="8"/>
      <c r="AO23" s="14"/>
      <c r="AP23" s="14"/>
    </row>
    <row r="24" spans="1:42">
      <c r="A24" s="4"/>
      <c r="B24" s="4">
        <v>3.4</v>
      </c>
      <c r="C24" s="4"/>
      <c r="D24" s="4">
        <f t="shared" si="0"/>
        <v>1030</v>
      </c>
      <c r="E24" s="8">
        <f t="shared" si="1"/>
        <v>0.41200000000000003</v>
      </c>
      <c r="F24" s="14">
        <f t="shared" si="2"/>
        <v>20.233009708737868</v>
      </c>
      <c r="G24" s="14">
        <f t="shared" si="3"/>
        <v>1.1516314779270842</v>
      </c>
      <c r="H24" s="2"/>
      <c r="I24" s="4">
        <f t="shared" si="4"/>
        <v>860</v>
      </c>
      <c r="J24" s="8">
        <f t="shared" si="5"/>
        <v>0.34400000000000003</v>
      </c>
      <c r="K24" s="14">
        <f t="shared" si="6"/>
        <v>20.279069767441861</v>
      </c>
      <c r="L24" s="14">
        <f t="shared" si="7"/>
        <v>1.3761467889908285</v>
      </c>
      <c r="N24" s="4">
        <f t="shared" si="8"/>
        <v>690</v>
      </c>
      <c r="O24" s="8">
        <f t="shared" si="9"/>
        <v>0.27600000000000002</v>
      </c>
      <c r="P24" s="14">
        <f t="shared" si="10"/>
        <v>20.347826086956523</v>
      </c>
      <c r="Q24" s="14">
        <f t="shared" si="11"/>
        <v>1.7094017094017144</v>
      </c>
      <c r="S24" s="19">
        <f t="shared" si="12"/>
        <v>520</v>
      </c>
      <c r="T24" s="8">
        <f t="shared" si="13"/>
        <v>0.20800000000000002</v>
      </c>
      <c r="U24" s="14">
        <f t="shared" si="14"/>
        <v>20.461538461538463</v>
      </c>
      <c r="V24" s="14">
        <f t="shared" si="15"/>
        <v>2.2556390977443663</v>
      </c>
      <c r="X24" s="19">
        <f t="shared" si="16"/>
        <v>350</v>
      </c>
      <c r="Y24" s="8">
        <f t="shared" si="17"/>
        <v>0.14000000000000001</v>
      </c>
      <c r="Z24" s="14">
        <f t="shared" si="18"/>
        <v>20.68571428571429</v>
      </c>
      <c r="AA24" s="14">
        <f t="shared" si="19"/>
        <v>3.314917127071848</v>
      </c>
      <c r="AC24" s="19">
        <f t="shared" si="20"/>
        <v>180.00000000000006</v>
      </c>
      <c r="AD24" s="8">
        <f t="shared" si="21"/>
        <v>7.2000000000000022E-2</v>
      </c>
      <c r="AE24" s="14">
        <f t="shared" si="22"/>
        <v>21.333333333333346</v>
      </c>
      <c r="AF24" s="14">
        <f t="shared" si="23"/>
        <v>6.2500000000000551</v>
      </c>
      <c r="AH24" s="19"/>
      <c r="AI24" s="8"/>
      <c r="AJ24" s="14"/>
      <c r="AK24" s="14"/>
      <c r="AM24" s="19"/>
      <c r="AN24" s="8"/>
      <c r="AO24" s="14"/>
      <c r="AP24" s="14"/>
    </row>
    <row r="25" spans="1:42">
      <c r="A25" s="5" t="s">
        <v>10</v>
      </c>
      <c r="B25" s="5">
        <v>3.5</v>
      </c>
      <c r="C25" s="5"/>
      <c r="D25" s="5">
        <f t="shared" si="0"/>
        <v>1025</v>
      </c>
      <c r="E25" s="9">
        <f t="shared" si="1"/>
        <v>0.41000000000000003</v>
      </c>
      <c r="F25" s="15">
        <f t="shared" si="2"/>
        <v>20.234146341463418</v>
      </c>
      <c r="G25" s="15">
        <f t="shared" si="3"/>
        <v>1.1571841851494846</v>
      </c>
      <c r="H25" s="2"/>
      <c r="I25" s="5">
        <f t="shared" si="4"/>
        <v>850</v>
      </c>
      <c r="J25" s="9">
        <f t="shared" si="5"/>
        <v>0.34</v>
      </c>
      <c r="K25" s="15">
        <f t="shared" si="6"/>
        <v>20.282352941176473</v>
      </c>
      <c r="L25" s="15">
        <f t="shared" si="7"/>
        <v>1.392111368909521</v>
      </c>
      <c r="N25" s="5">
        <f t="shared" si="8"/>
        <v>675</v>
      </c>
      <c r="O25" s="9">
        <f t="shared" si="9"/>
        <v>0.27</v>
      </c>
      <c r="P25" s="15">
        <f t="shared" si="10"/>
        <v>20.355555555555558</v>
      </c>
      <c r="Q25" s="15">
        <f t="shared" si="11"/>
        <v>1.7467248908297095</v>
      </c>
      <c r="S25" s="20">
        <f t="shared" si="12"/>
        <v>500</v>
      </c>
      <c r="T25" s="9">
        <f t="shared" si="13"/>
        <v>0.2</v>
      </c>
      <c r="U25" s="15">
        <f t="shared" si="14"/>
        <v>20.480000000000004</v>
      </c>
      <c r="V25" s="15">
        <f t="shared" si="15"/>
        <v>2.3437500000000222</v>
      </c>
      <c r="X25" s="20">
        <f t="shared" si="16"/>
        <v>325</v>
      </c>
      <c r="Y25" s="9">
        <f t="shared" si="17"/>
        <v>0.13</v>
      </c>
      <c r="Z25" s="15">
        <f t="shared" si="18"/>
        <v>20.738461538461546</v>
      </c>
      <c r="AA25" s="15">
        <f t="shared" si="19"/>
        <v>3.5608308605341588</v>
      </c>
      <c r="AC25" s="20">
        <f t="shared" si="20"/>
        <v>150</v>
      </c>
      <c r="AD25" s="9">
        <f t="shared" si="21"/>
        <v>6.0000000000000005E-2</v>
      </c>
      <c r="AE25" s="15">
        <f t="shared" si="22"/>
        <v>21.600000000000012</v>
      </c>
      <c r="AF25" s="15">
        <f t="shared" si="23"/>
        <v>7.4074074074074625</v>
      </c>
      <c r="AH25" s="20"/>
      <c r="AI25" s="9"/>
      <c r="AJ25" s="15"/>
      <c r="AK25" s="15"/>
      <c r="AM25" s="20"/>
      <c r="AN25" s="9"/>
      <c r="AO25" s="15"/>
      <c r="AP25" s="15"/>
    </row>
  </sheetData>
  <mergeCells count="8">
    <mergeCell ref="AD4:AF4"/>
    <mergeCell ref="AI4:AK4"/>
    <mergeCell ref="AN4:AP4"/>
    <mergeCell ref="E4:G4"/>
    <mergeCell ref="J4:L4"/>
    <mergeCell ref="O4:Q4"/>
    <mergeCell ref="T4:V4"/>
    <mergeCell ref="Y4:A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charline</dc:creator>
  <cp:lastModifiedBy>charline</cp:lastModifiedBy>
  <dcterms:created xsi:type="dcterms:W3CDTF">2020-01-12T16:52:41Z</dcterms:created>
  <dcterms:modified xsi:type="dcterms:W3CDTF">2020-01-18T15:16:10Z</dcterms:modified>
</cp:coreProperties>
</file>