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05"/>
  <workbookPr defaultThemeVersion="166925"/>
  <xr:revisionPtr revIDLastSave="0" documentId="8_{5FAB74E7-D4E6-476D-99DF-CF9F35E332AA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S26" i="1"/>
  <c r="S38" i="1"/>
  <c r="S12" i="1"/>
  <c r="S43" i="1"/>
  <c r="S34" i="1"/>
  <c r="S35" i="1" s="1"/>
  <c r="S30" i="1"/>
  <c r="S31" i="1" s="1"/>
  <c r="S27" i="1"/>
  <c r="S22" i="1"/>
  <c r="S23" i="1" s="1"/>
  <c r="S15" i="1"/>
  <c r="S19" i="1" s="1"/>
  <c r="S20" i="1" s="1"/>
  <c r="S40" i="1" l="1"/>
  <c r="S41" i="1"/>
  <c r="S44" i="1"/>
</calcChain>
</file>

<file path=xl/sharedStrings.xml><?xml version="1.0" encoding="utf-8"?>
<sst xmlns="http://schemas.openxmlformats.org/spreadsheetml/2006/main" count="55" uniqueCount="37">
  <si>
    <t>Mur 1: 60cm d'épaisseur (pierres)</t>
  </si>
  <si>
    <t>Hauteur poutrelle</t>
  </si>
  <si>
    <t>m</t>
  </si>
  <si>
    <t>Epaisseur dalle</t>
  </si>
  <si>
    <t>Mur 2</t>
  </si>
  <si>
    <t>60cm</t>
  </si>
  <si>
    <t>Poids beton au metre cube</t>
  </si>
  <si>
    <t>kg/m cube</t>
  </si>
  <si>
    <t>Pierre</t>
  </si>
  <si>
    <t>Mur porteur</t>
  </si>
  <si>
    <t>Kg dalle m²</t>
  </si>
  <si>
    <t>Taille poutrelle</t>
  </si>
  <si>
    <t>Epaisseur poutrelle</t>
  </si>
  <si>
    <t>Nombre poutrelle</t>
  </si>
  <si>
    <t>Mur 3: 25cm d'épaisseur (parpaing)</t>
  </si>
  <si>
    <t>Volume poutrelle</t>
  </si>
  <si>
    <t>Poids poutrelle</t>
  </si>
  <si>
    <t>kg</t>
  </si>
  <si>
    <t>Volume dalle</t>
  </si>
  <si>
    <t>Poids dalle</t>
  </si>
  <si>
    <t>Poids hourdis</t>
  </si>
  <si>
    <t>Volume hourdis</t>
  </si>
  <si>
    <t>Poids  isolation</t>
  </si>
  <si>
    <t>Volume</t>
  </si>
  <si>
    <t>poids</t>
  </si>
  <si>
    <t>Poids dalle sur plot bois</t>
  </si>
  <si>
    <t>Dalle sur plots poids</t>
  </si>
  <si>
    <t>Neige</t>
  </si>
  <si>
    <t>/m²</t>
  </si>
  <si>
    <t>Poids Neige</t>
  </si>
  <si>
    <t>Auvergne - 800m d'altitude</t>
  </si>
  <si>
    <t>Poids charge total</t>
  </si>
  <si>
    <t>Poids par metre carré</t>
  </si>
  <si>
    <t>Surface/4</t>
  </si>
  <si>
    <t>m²</t>
  </si>
  <si>
    <t>Poids par aires</t>
  </si>
  <si>
    <t>Charge répartie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</si>
</sst>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1" fillId="0" borderId="0" xfId="0" applyFont="1"/>
    <xf numFmtId="0" fontId="0" fillId="5" borderId="0" xfId="0" applyFill="1"/>
    <xf numFmtId="0" fontId="1" fillId="5" borderId="0" xfId="0" applyFont="1" applyFill="1"/>
    <xf numFmtId="0" fontId="2" fillId="4" borderId="0" xfId="0" applyFont="1" applyFill="1" applyAlignment="1">
      <alignment horizontal="center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5</xdr:row>
      <xdr:rowOff>66675</xdr:rowOff>
    </xdr:from>
    <xdr:to>
      <xdr:col>5</xdr:col>
      <xdr:colOff>552450</xdr:colOff>
      <xdr:row>17</xdr:row>
      <xdr:rowOff>171450</xdr:rowOff>
    </xdr:to>
    <xdr:sp macro="" textlink="">
      <xdr:nvSpPr>
        <xdr:cNvPr id="2" name="Double flèche verticale 1">
          <a:extLst>
            <a:ext uri="{FF2B5EF4-FFF2-40B4-BE49-F238E27FC236}">
              <a16:creationId xmlns:a16="http://schemas.microsoft.com/office/drawing/2014/main" id="{7AB85DE6-5D1F-9791-1945-5B89664C1D74}"/>
            </a:ext>
          </a:extLst>
        </xdr:cNvPr>
        <xdr:cNvSpPr/>
      </xdr:nvSpPr>
      <xdr:spPr>
        <a:xfrm>
          <a:off x="3419475" y="1019175"/>
          <a:ext cx="180975" cy="239077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485775</xdr:colOff>
      <xdr:row>18</xdr:row>
      <xdr:rowOff>19050</xdr:rowOff>
    </xdr:from>
    <xdr:to>
      <xdr:col>13</xdr:col>
      <xdr:colOff>0</xdr:colOff>
      <xdr:row>19</xdr:row>
      <xdr:rowOff>9525</xdr:rowOff>
    </xdr:to>
    <xdr:sp macro="" textlink="">
      <xdr:nvSpPr>
        <xdr:cNvPr id="3" name="Double flèche verticale 2">
          <a:extLst>
            <a:ext uri="{FF2B5EF4-FFF2-40B4-BE49-F238E27FC236}">
              <a16:creationId xmlns:a16="http://schemas.microsoft.com/office/drawing/2014/main" id="{DEDC9B16-3CCD-4A3A-B896-222545CBDA33}"/>
            </a:ext>
            <a:ext uri="{147F2762-F138-4A5C-976F-8EAC2B608ADB}">
              <a16:predDERef xmlns:a16="http://schemas.microsoft.com/office/drawing/2014/main" pred="{7AB85DE6-5D1F-9791-1945-5B89664C1D74}"/>
            </a:ext>
          </a:extLst>
        </xdr:cNvPr>
        <xdr:cNvSpPr/>
      </xdr:nvSpPr>
      <xdr:spPr>
        <a:xfrm rot="16200000">
          <a:off x="4610100" y="2371725"/>
          <a:ext cx="180975" cy="233362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13</xdr:col>
      <xdr:colOff>171450</xdr:colOff>
      <xdr:row>5</xdr:row>
      <xdr:rowOff>171450</xdr:rowOff>
    </xdr:from>
    <xdr:to>
      <xdr:col>13</xdr:col>
      <xdr:colOff>352425</xdr:colOff>
      <xdr:row>11</xdr:row>
      <xdr:rowOff>57150</xdr:rowOff>
    </xdr:to>
    <xdr:sp macro="" textlink="">
      <xdr:nvSpPr>
        <xdr:cNvPr id="4" name="Double flèche verticale 3">
          <a:extLst>
            <a:ext uri="{FF2B5EF4-FFF2-40B4-BE49-F238E27FC236}">
              <a16:creationId xmlns:a16="http://schemas.microsoft.com/office/drawing/2014/main" id="{555B4D8A-7207-4ED9-8C59-22B080EED9E6}"/>
            </a:ext>
            <a:ext uri="{147F2762-F138-4A5C-976F-8EAC2B608ADB}">
              <a16:predDERef xmlns:a16="http://schemas.microsoft.com/office/drawing/2014/main" pred="{DEDC9B16-3CCD-4A3A-B896-222545CBDA33}"/>
            </a:ext>
          </a:extLst>
        </xdr:cNvPr>
        <xdr:cNvSpPr/>
      </xdr:nvSpPr>
      <xdr:spPr>
        <a:xfrm>
          <a:off x="6038850" y="1123950"/>
          <a:ext cx="180975" cy="10287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7</xdr:col>
      <xdr:colOff>304800</xdr:colOff>
      <xdr:row>6</xdr:row>
      <xdr:rowOff>9525</xdr:rowOff>
    </xdr:from>
    <xdr:to>
      <xdr:col>8</xdr:col>
      <xdr:colOff>38100</xdr:colOff>
      <xdr:row>16</xdr:row>
      <xdr:rowOff>171450</xdr:rowOff>
    </xdr:to>
    <xdr:sp macro="" textlink="">
      <xdr:nvSpPr>
        <xdr:cNvPr id="6" name="Rectangle arrondi 5">
          <a:extLst>
            <a:ext uri="{FF2B5EF4-FFF2-40B4-BE49-F238E27FC236}">
              <a16:creationId xmlns:a16="http://schemas.microsoft.com/office/drawing/2014/main" id="{AE82F149-4451-4A33-E5E3-B693DC882F69}"/>
            </a:ext>
            <a:ext uri="{147F2762-F138-4A5C-976F-8EAC2B608ADB}">
              <a16:predDERef xmlns:a16="http://schemas.microsoft.com/office/drawing/2014/main" pred="{555B4D8A-7207-4ED9-8C59-22B080EED9E6}"/>
            </a:ext>
          </a:extLst>
        </xdr:cNvPr>
        <xdr:cNvSpPr/>
      </xdr:nvSpPr>
      <xdr:spPr>
        <a:xfrm>
          <a:off x="4429125" y="1152525"/>
          <a:ext cx="200025" cy="2066925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Fe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r 1</a:t>
          </a:r>
        </a:p>
      </xdr:txBody>
    </xdr:sp>
    <xdr:clientData/>
  </xdr:twoCellAnchor>
  <xdr:twoCellAnchor>
    <xdr:from>
      <xdr:col>9</xdr:col>
      <xdr:colOff>457200</xdr:colOff>
      <xdr:row>6</xdr:row>
      <xdr:rowOff>28575</xdr:rowOff>
    </xdr:from>
    <xdr:to>
      <xdr:col>11</xdr:col>
      <xdr:colOff>76200</xdr:colOff>
      <xdr:row>17</xdr:row>
      <xdr:rowOff>0</xdr:rowOff>
    </xdr:to>
    <xdr:sp macro="" textlink="">
      <xdr:nvSpPr>
        <xdr:cNvPr id="7" name="Rectangle arrondi 6">
          <a:extLst>
            <a:ext uri="{FF2B5EF4-FFF2-40B4-BE49-F238E27FC236}">
              <a16:creationId xmlns:a16="http://schemas.microsoft.com/office/drawing/2014/main" id="{10F9B39D-45F9-45EF-B8A8-5B3C6283B082}"/>
            </a:ext>
            <a:ext uri="{147F2762-F138-4A5C-976F-8EAC2B608ADB}">
              <a16:predDERef xmlns:a16="http://schemas.microsoft.com/office/drawing/2014/main" pred="{AE82F149-4451-4A33-E5E3-B693DC882F69}"/>
            </a:ext>
          </a:extLst>
        </xdr:cNvPr>
        <xdr:cNvSpPr/>
      </xdr:nvSpPr>
      <xdr:spPr>
        <a:xfrm>
          <a:off x="5162550" y="1171575"/>
          <a:ext cx="200025" cy="2066925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Fer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6:U52"/>
  <sheetViews>
    <sheetView tabSelected="1" workbookViewId="0">
      <selection activeCell="S19" sqref="S19"/>
    </sheetView>
  </sheetViews>
  <sheetFormatPr defaultRowHeight="15"/>
  <cols>
    <col min="7" max="8" width="7" customWidth="1"/>
    <col min="9" max="9" width="1.7109375" customWidth="1"/>
    <col min="10" max="10" width="7" customWidth="1"/>
    <col min="11" max="11" width="1.7109375" customWidth="1"/>
    <col min="12" max="12" width="7" customWidth="1"/>
    <col min="13" max="13" width="1.7109375" customWidth="1"/>
    <col min="18" max="18" width="25" bestFit="1" customWidth="1"/>
    <col min="21" max="21" width="9.7109375" bestFit="1" customWidth="1"/>
  </cols>
  <sheetData>
    <row r="6" spans="5:20">
      <c r="G6" s="6" t="s">
        <v>0</v>
      </c>
      <c r="H6" s="6"/>
      <c r="I6" s="6"/>
      <c r="J6" s="6"/>
      <c r="K6" s="6"/>
      <c r="L6" s="6"/>
      <c r="M6" s="6"/>
    </row>
    <row r="7" spans="5:20">
      <c r="G7" s="5"/>
      <c r="H7" s="1"/>
      <c r="I7" s="2"/>
      <c r="J7" s="1"/>
      <c r="K7" s="2"/>
      <c r="L7" s="1"/>
      <c r="M7" s="2"/>
      <c r="R7" t="s">
        <v>1</v>
      </c>
      <c r="S7">
        <v>0.13</v>
      </c>
      <c r="T7" t="s">
        <v>2</v>
      </c>
    </row>
    <row r="8" spans="5:20">
      <c r="G8" s="5"/>
      <c r="H8" s="1"/>
      <c r="I8" s="2"/>
      <c r="J8" s="1"/>
      <c r="K8" s="2"/>
      <c r="L8" s="1"/>
      <c r="M8" s="2"/>
      <c r="R8" t="s">
        <v>3</v>
      </c>
      <c r="S8">
        <v>0.22</v>
      </c>
      <c r="T8" t="s">
        <v>2</v>
      </c>
    </row>
    <row r="9" spans="5:20">
      <c r="G9" s="6" t="s">
        <v>4</v>
      </c>
      <c r="H9" s="1"/>
      <c r="I9" s="2"/>
      <c r="J9" s="1"/>
      <c r="K9" s="2"/>
      <c r="L9" s="1"/>
      <c r="M9" s="2"/>
      <c r="O9" s="4">
        <v>2</v>
      </c>
      <c r="P9" t="s">
        <v>2</v>
      </c>
    </row>
    <row r="10" spans="5:20">
      <c r="G10" s="6" t="s">
        <v>5</v>
      </c>
      <c r="H10" s="1"/>
      <c r="I10" s="2"/>
      <c r="J10" s="1"/>
      <c r="K10" s="2"/>
      <c r="L10" s="1"/>
      <c r="M10" s="2"/>
      <c r="R10" t="s">
        <v>6</v>
      </c>
      <c r="S10">
        <v>2400</v>
      </c>
      <c r="T10" t="s">
        <v>7</v>
      </c>
    </row>
    <row r="11" spans="5:20">
      <c r="G11" s="6" t="s">
        <v>8</v>
      </c>
      <c r="H11" s="1"/>
      <c r="I11" s="2"/>
      <c r="J11" s="1"/>
      <c r="K11" s="2"/>
      <c r="L11" s="1"/>
      <c r="M11" s="2"/>
    </row>
    <row r="12" spans="5:20">
      <c r="E12" s="4">
        <v>4.03</v>
      </c>
      <c r="F12" t="s">
        <v>2</v>
      </c>
      <c r="G12" s="5"/>
      <c r="H12" s="7" t="s">
        <v>9</v>
      </c>
      <c r="I12" s="7"/>
      <c r="J12" s="7"/>
      <c r="K12" s="7"/>
      <c r="L12" s="7"/>
      <c r="M12" s="7"/>
      <c r="R12" t="s">
        <v>10</v>
      </c>
      <c r="S12">
        <f>2400*S8</f>
        <v>528</v>
      </c>
    </row>
    <row r="13" spans="5:20">
      <c r="G13" s="5"/>
      <c r="H13" s="1"/>
      <c r="I13" s="2"/>
      <c r="J13" s="1"/>
      <c r="K13" s="2"/>
      <c r="L13" s="1"/>
      <c r="M13" s="2"/>
    </row>
    <row r="14" spans="5:20">
      <c r="G14" s="5"/>
      <c r="H14" s="1"/>
      <c r="I14" s="2"/>
      <c r="J14" s="1"/>
      <c r="K14" s="2"/>
      <c r="L14" s="1"/>
      <c r="M14" s="2"/>
    </row>
    <row r="15" spans="5:20">
      <c r="G15" s="5"/>
      <c r="H15" s="1"/>
      <c r="I15" s="2"/>
      <c r="J15" s="1"/>
      <c r="K15" s="2"/>
      <c r="L15" s="1"/>
      <c r="M15" s="2"/>
      <c r="R15" t="s">
        <v>11</v>
      </c>
      <c r="S15">
        <f>+E12</f>
        <v>4.03</v>
      </c>
    </row>
    <row r="16" spans="5:20">
      <c r="G16" s="5"/>
      <c r="H16" s="1"/>
      <c r="I16" s="2"/>
      <c r="J16" s="1"/>
      <c r="K16" s="2"/>
      <c r="L16" s="1"/>
      <c r="M16" s="2"/>
      <c r="R16" t="s">
        <v>12</v>
      </c>
      <c r="S16">
        <v>0.1</v>
      </c>
    </row>
    <row r="17" spans="7:20">
      <c r="G17" s="5"/>
      <c r="H17" s="1"/>
      <c r="I17" s="2"/>
      <c r="J17" s="1"/>
      <c r="K17" s="2"/>
      <c r="L17" s="1"/>
      <c r="M17" s="2"/>
      <c r="R17" t="s">
        <v>13</v>
      </c>
      <c r="S17">
        <v>3</v>
      </c>
    </row>
    <row r="18" spans="7:20">
      <c r="G18" s="6" t="s">
        <v>14</v>
      </c>
      <c r="H18" s="6"/>
      <c r="I18" s="6"/>
      <c r="J18" s="6"/>
      <c r="K18" s="6"/>
      <c r="L18" s="6"/>
      <c r="M18" s="6"/>
      <c r="R18" t="s">
        <v>1</v>
      </c>
      <c r="S18">
        <f>+S7</f>
        <v>0.13</v>
      </c>
    </row>
    <row r="19" spans="7:20">
      <c r="R19" t="s">
        <v>15</v>
      </c>
      <c r="S19">
        <f>+(S15*S16*S17*S18)</f>
        <v>0.15717</v>
      </c>
    </row>
    <row r="20" spans="7:20">
      <c r="J20" s="4">
        <v>1.02</v>
      </c>
      <c r="K20" t="s">
        <v>2</v>
      </c>
      <c r="R20" s="4" t="s">
        <v>16</v>
      </c>
      <c r="S20" s="2">
        <f>+S19*S10</f>
        <v>377.20800000000003</v>
      </c>
      <c r="T20" t="s">
        <v>17</v>
      </c>
    </row>
    <row r="22" spans="7:20">
      <c r="R22" t="s">
        <v>18</v>
      </c>
      <c r="S22">
        <f>+J20*E12*S8</f>
        <v>0.90433200000000014</v>
      </c>
    </row>
    <row r="23" spans="7:20">
      <c r="R23" s="4" t="s">
        <v>19</v>
      </c>
      <c r="S23" s="2">
        <f>+S22*S10</f>
        <v>2170.3968000000004</v>
      </c>
      <c r="T23" t="s">
        <v>17</v>
      </c>
    </row>
    <row r="25" spans="7:20">
      <c r="R25" t="s">
        <v>20</v>
      </c>
      <c r="S25">
        <v>90</v>
      </c>
      <c r="T25" t="s">
        <v>7</v>
      </c>
    </row>
    <row r="26" spans="7:20">
      <c r="R26" t="s">
        <v>21</v>
      </c>
      <c r="S26">
        <f>+E12*J20*S7</f>
        <v>0.53437800000000013</v>
      </c>
    </row>
    <row r="27" spans="7:20">
      <c r="R27" s="4" t="s">
        <v>20</v>
      </c>
      <c r="S27" s="2">
        <f>+S26*S25</f>
        <v>48.094020000000015</v>
      </c>
      <c r="T27" t="s">
        <v>17</v>
      </c>
    </row>
    <row r="29" spans="7:20">
      <c r="R29" t="s">
        <v>22</v>
      </c>
      <c r="S29">
        <v>35</v>
      </c>
      <c r="T29" t="s">
        <v>7</v>
      </c>
    </row>
    <row r="30" spans="7:20">
      <c r="R30" t="s">
        <v>23</v>
      </c>
      <c r="S30">
        <f>+E12*J20*0.1</f>
        <v>0.41106000000000009</v>
      </c>
    </row>
    <row r="31" spans="7:20">
      <c r="R31" s="4" t="s">
        <v>24</v>
      </c>
      <c r="S31" s="2">
        <f>+S30*S29</f>
        <v>14.387100000000004</v>
      </c>
      <c r="T31" t="s">
        <v>17</v>
      </c>
    </row>
    <row r="33" spans="18:21">
      <c r="R33" t="s">
        <v>25</v>
      </c>
      <c r="S33">
        <v>800</v>
      </c>
      <c r="T33" t="s">
        <v>7</v>
      </c>
    </row>
    <row r="34" spans="18:21">
      <c r="R34" t="s">
        <v>23</v>
      </c>
      <c r="S34">
        <f>+J20*E12*0.05</f>
        <v>0.20553000000000005</v>
      </c>
    </row>
    <row r="35" spans="18:21">
      <c r="R35" s="4" t="s">
        <v>26</v>
      </c>
      <c r="S35" s="8">
        <f>+S34*S33</f>
        <v>164.42400000000004</v>
      </c>
      <c r="T35" t="s">
        <v>17</v>
      </c>
    </row>
    <row r="37" spans="18:21">
      <c r="R37" t="s">
        <v>27</v>
      </c>
      <c r="S37">
        <v>110</v>
      </c>
      <c r="T37" t="s">
        <v>28</v>
      </c>
    </row>
    <row r="38" spans="18:21">
      <c r="R38" s="4" t="s">
        <v>29</v>
      </c>
      <c r="S38" s="8">
        <f>+S37*J20*E12</f>
        <v>452.16600000000005</v>
      </c>
      <c r="T38" t="s">
        <v>17</v>
      </c>
      <c r="U38" t="s">
        <v>30</v>
      </c>
    </row>
    <row r="40" spans="18:21">
      <c r="R40" t="s">
        <v>31</v>
      </c>
      <c r="S40">
        <f>+S38+S35+S31+S27+S23+S20</f>
        <v>3226.6759200000006</v>
      </c>
      <c r="T40" t="s">
        <v>17</v>
      </c>
    </row>
    <row r="41" spans="18:21">
      <c r="R41" t="s">
        <v>32</v>
      </c>
      <c r="S41">
        <f>+S40/(J20*E12)</f>
        <v>784.96470588235297</v>
      </c>
      <c r="T41" t="s">
        <v>17</v>
      </c>
    </row>
    <row r="43" spans="18:21">
      <c r="R43" t="s">
        <v>33</v>
      </c>
      <c r="S43">
        <f>+J20*E12/4</f>
        <v>1.0276500000000002</v>
      </c>
      <c r="T43" t="s">
        <v>34</v>
      </c>
    </row>
    <row r="44" spans="18:21">
      <c r="R44" t="s">
        <v>35</v>
      </c>
      <c r="S44">
        <f>+S43*S41</f>
        <v>806.66898000000015</v>
      </c>
      <c r="T44" t="s">
        <v>17</v>
      </c>
      <c r="U44" s="3" t="s">
        <v>36</v>
      </c>
    </row>
    <row r="49" spans="21:21">
      <c r="U49" s="3"/>
    </row>
    <row r="52" spans="21:21">
      <c r="U52" s="3"/>
    </row>
  </sheetData>
  <mergeCells count="1">
    <mergeCell ref="H12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2023-01-09T19:35:51Z</dcterms:created>
  <dcterms:modified xsi:type="dcterms:W3CDTF">2023-01-10T21:08:41Z</dcterms:modified>
  <cp:category/>
  <cp:contentStatus/>
</cp:coreProperties>
</file>