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"/>
    </mc:Choice>
  </mc:AlternateContent>
  <xr:revisionPtr revIDLastSave="0" documentId="8_{467F8DC9-705D-4769-900F-32F16E741800}" xr6:coauthVersionLast="47" xr6:coauthVersionMax="47" xr10:uidLastSave="{00000000-0000-0000-0000-000000000000}"/>
  <bookViews>
    <workbookView xWindow="-110" yWindow="-110" windowWidth="19420" windowHeight="10300" xr2:uid="{C6BCEED6-CC9B-4D9A-922C-2A56B56C45E5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4" i="2"/>
  <c r="F2" i="2"/>
  <c r="E2" i="2"/>
  <c r="G4" i="2"/>
  <c r="G5" i="2"/>
  <c r="G6" i="2"/>
  <c r="G7" i="2"/>
  <c r="G8" i="2"/>
  <c r="G9" i="2"/>
  <c r="G10" i="2"/>
  <c r="G3" i="2"/>
  <c r="F4" i="2"/>
  <c r="F5" i="2"/>
  <c r="F6" i="2"/>
  <c r="F7" i="2"/>
  <c r="F8" i="2"/>
  <c r="F9" i="2"/>
  <c r="F10" i="2"/>
  <c r="F3" i="2"/>
  <c r="E4" i="2"/>
  <c r="E5" i="2"/>
  <c r="E6" i="2"/>
  <c r="E7" i="2"/>
  <c r="E8" i="2"/>
  <c r="E9" i="2"/>
  <c r="E10" i="2"/>
  <c r="E3" i="2"/>
  <c r="C15" i="1"/>
  <c r="C16" i="1"/>
  <c r="C17" i="1"/>
  <c r="C18" i="1"/>
  <c r="C19" i="1"/>
  <c r="C20" i="1"/>
  <c r="C21" i="1"/>
  <c r="B16" i="1"/>
  <c r="B17" i="1"/>
  <c r="B18" i="1"/>
  <c r="B19" i="1"/>
  <c r="B20" i="1"/>
  <c r="B21" i="1"/>
  <c r="B22" i="1"/>
  <c r="C22" i="1"/>
  <c r="B15" i="1"/>
</calcChain>
</file>

<file path=xl/sharedStrings.xml><?xml version="1.0" encoding="utf-8"?>
<sst xmlns="http://schemas.openxmlformats.org/spreadsheetml/2006/main" count="13" uniqueCount="10">
  <si>
    <t>[S] en mol/L</t>
  </si>
  <si>
    <t>1/[S] en mol/L</t>
  </si>
  <si>
    <t xml:space="preserve">Vi en l'absence thréonine </t>
  </si>
  <si>
    <t xml:space="preserve">Vi en présence thréonine </t>
  </si>
  <si>
    <t xml:space="preserve">1/Vi en l'absence de thréonine </t>
  </si>
  <si>
    <t xml:space="preserve">Vi/Vmax en l'absence threonine </t>
  </si>
  <si>
    <t xml:space="preserve">Vi/Vmax en présence threonine </t>
  </si>
  <si>
    <t>Ln(Vi/Vmax-Vi) en l'absence thréonine</t>
  </si>
  <si>
    <t>Ln(Vi/Vmax-Vi)en présence thréonine</t>
  </si>
  <si>
    <t>Ln[S]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</si>
</sst>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166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Vi=f([S]) </a:t>
            </a:r>
          </a:p>
          <a:p>
            <a:pPr>
              <a:defRPr/>
            </a:pPr>
            <a:r>
              <a:rPr lang="en-US" b="1"/>
              <a:t>En l'absence de thréonine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Vi en l'absence thréonine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Feuil1!$A$2:$A$10</c:f>
              <c:numCache>
                <c:formatCode>0.0000</c:formatCode>
                <c:ptCount val="9"/>
                <c:pt idx="0" formatCode="General">
                  <c:v>0</c:v>
                </c:pt>
                <c:pt idx="1">
                  <c:v>1E-3</c:v>
                </c:pt>
                <c:pt idx="2" formatCode="General">
                  <c:v>2.5000000000000001E-3</c:v>
                </c:pt>
                <c:pt idx="3">
                  <c:v>5.0000000000000001E-3</c:v>
                </c:pt>
                <c:pt idx="4" formatCode="General">
                  <c:v>7.4999999999999997E-3</c:v>
                </c:pt>
                <c:pt idx="5">
                  <c:v>0.01</c:v>
                </c:pt>
                <c:pt idx="6">
                  <c:v>1.4999999999999999E-2</c:v>
                </c:pt>
                <c:pt idx="7">
                  <c:v>0.02</c:v>
                </c:pt>
                <c:pt idx="8">
                  <c:v>2.5000000000000001E-2</c:v>
                </c:pt>
              </c:numCache>
            </c:numRef>
          </c:xVal>
          <c:yVal>
            <c:numRef>
              <c:f>Feuil1!$B$2:$B$10</c:f>
              <c:numCache>
                <c:formatCode>0.000</c:formatCode>
                <c:ptCount val="9"/>
                <c:pt idx="0" formatCode="General">
                  <c:v>0</c:v>
                </c:pt>
                <c:pt idx="1">
                  <c:v>0.34300000000000003</c:v>
                </c:pt>
                <c:pt idx="2" formatCode="General">
                  <c:v>0.56699999999999995</c:v>
                </c:pt>
                <c:pt idx="3" formatCode="General">
                  <c:v>0.72699999999999998</c:v>
                </c:pt>
                <c:pt idx="4">
                  <c:v>0.8</c:v>
                </c:pt>
                <c:pt idx="5" formatCode="General">
                  <c:v>0.84299999999999997</c:v>
                </c:pt>
                <c:pt idx="6">
                  <c:v>0.89</c:v>
                </c:pt>
                <c:pt idx="7" formatCode="General">
                  <c:v>0.91700000000000004</c:v>
                </c:pt>
                <c:pt idx="8" formatCode="General">
                  <c:v>0.93300000000000005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66-470E-8B40-6A24E06A8267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Feuil1!$A$2:$A$10</c:f>
              <c:numCache>
                <c:formatCode>0.0000</c:formatCode>
                <c:ptCount val="9"/>
                <c:pt idx="0" formatCode="General">
                  <c:v>0</c:v>
                </c:pt>
                <c:pt idx="1">
                  <c:v>1E-3</c:v>
                </c:pt>
                <c:pt idx="2" formatCode="General">
                  <c:v>2.5000000000000001E-3</c:v>
                </c:pt>
                <c:pt idx="3">
                  <c:v>5.0000000000000001E-3</c:v>
                </c:pt>
                <c:pt idx="4" formatCode="General">
                  <c:v>7.4999999999999997E-3</c:v>
                </c:pt>
                <c:pt idx="5">
                  <c:v>0.01</c:v>
                </c:pt>
                <c:pt idx="6">
                  <c:v>1.4999999999999999E-2</c:v>
                </c:pt>
                <c:pt idx="7">
                  <c:v>0.02</c:v>
                </c:pt>
                <c:pt idx="8">
                  <c:v>2.5000000000000001E-2</c:v>
                </c:pt>
              </c:numCache>
            </c:numRef>
          </c:xVal>
          <c:yVal>
            <c:numRef>
              <c:f>Feuil1!$A$1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066-470E-8B40-6A24E06A8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580128"/>
        <c:axId val="104582208"/>
      </c:scatterChart>
      <c:valAx>
        <c:axId val="104580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/>
                  <a:t>[S] en mol/L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582208"/>
        <c:crosses val="autoZero"/>
        <c:crossBetween val="midCat"/>
      </c:valAx>
      <c:valAx>
        <c:axId val="10458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/>
                  <a:t>Vi sans thréonine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580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Vi=f([s])</a:t>
            </a:r>
          </a:p>
          <a:p>
            <a:pPr>
              <a:defRPr/>
            </a:pPr>
            <a:r>
              <a:rPr lang="en-US" b="1"/>
              <a:t>En présence de thréonine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047003499562555E-2"/>
          <c:y val="0.16708333333333336"/>
          <c:w val="0.86685629921259844"/>
          <c:h val="0.777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Feuil1!$C$1</c:f>
              <c:strCache>
                <c:ptCount val="1"/>
                <c:pt idx="0">
                  <c:v>Vi en présence thréonine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Feuil1!$A$2:$A$10</c:f>
              <c:numCache>
                <c:formatCode>0.0000</c:formatCode>
                <c:ptCount val="9"/>
                <c:pt idx="0" formatCode="General">
                  <c:v>0</c:v>
                </c:pt>
                <c:pt idx="1">
                  <c:v>1E-3</c:v>
                </c:pt>
                <c:pt idx="2" formatCode="General">
                  <c:v>2.5000000000000001E-3</c:v>
                </c:pt>
                <c:pt idx="3">
                  <c:v>5.0000000000000001E-3</c:v>
                </c:pt>
                <c:pt idx="4" formatCode="General">
                  <c:v>7.4999999999999997E-3</c:v>
                </c:pt>
                <c:pt idx="5">
                  <c:v>0.01</c:v>
                </c:pt>
                <c:pt idx="6">
                  <c:v>1.4999999999999999E-2</c:v>
                </c:pt>
                <c:pt idx="7">
                  <c:v>0.02</c:v>
                </c:pt>
                <c:pt idx="8">
                  <c:v>2.5000000000000001E-2</c:v>
                </c:pt>
              </c:numCache>
            </c:numRef>
          </c:xVal>
          <c:yVal>
            <c:numRef>
              <c:f>Feuil1!$C$2:$C$10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1.4999999999999999E-2</c:v>
                </c:pt>
                <c:pt idx="3">
                  <c:v>0.122</c:v>
                </c:pt>
                <c:pt idx="4">
                  <c:v>0.33100000000000002</c:v>
                </c:pt>
                <c:pt idx="5">
                  <c:v>0.54900000000000004</c:v>
                </c:pt>
                <c:pt idx="6">
                  <c:v>0.81299999999999994</c:v>
                </c:pt>
                <c:pt idx="7">
                  <c:v>0.91500000000000004</c:v>
                </c:pt>
                <c:pt idx="8">
                  <c:v>0.95599999999999996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94-4F44-B423-AF2FFBA4B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505488"/>
        <c:axId val="104505072"/>
      </c:scatterChart>
      <c:valAx>
        <c:axId val="104505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/>
                  <a:t>[S] en mol/L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505072"/>
        <c:crosses val="autoZero"/>
        <c:crossBetween val="midCat"/>
      </c:valAx>
      <c:valAx>
        <c:axId val="10450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/>
                  <a:t>Vi</a:t>
                </a:r>
                <a:r>
                  <a:rPr lang="fr-FR" sz="1100" b="1" baseline="0"/>
                  <a:t> avec thréonine</a:t>
                </a:r>
                <a:endParaRPr lang="fr-FR" sz="1100" b="1"/>
              </a:p>
            </c:rich>
          </c:tx>
          <c:layout>
            <c:manualLayout>
              <c:xMode val="edge"/>
              <c:yMode val="edge"/>
              <c:x val="0"/>
              <c:y val="0.44431019781063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505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Représentation de Lineweaver-Burk</a:t>
            </a:r>
          </a:p>
          <a:p>
            <a:pPr>
              <a:defRPr/>
            </a:pPr>
            <a:r>
              <a:rPr lang="en-US" b="1"/>
              <a:t>en l'absence de thréonine</a:t>
            </a:r>
          </a:p>
        </c:rich>
      </c:tx>
      <c:layout>
        <c:manualLayout>
          <c:xMode val="edge"/>
          <c:yMode val="edge"/>
          <c:x val="0.34479925622319513"/>
          <c:y val="1.8538726725780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Feuil1!$C$13</c:f>
              <c:strCache>
                <c:ptCount val="1"/>
                <c:pt idx="0">
                  <c:v>1/[S] en mol/L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Feuil1!$B$14:$B$22</c:f>
              <c:numCache>
                <c:formatCode>0.0000</c:formatCode>
                <c:ptCount val="9"/>
                <c:pt idx="1">
                  <c:v>2.9154518950437316</c:v>
                </c:pt>
                <c:pt idx="2">
                  <c:v>1.7636684303350971</c:v>
                </c:pt>
                <c:pt idx="3">
                  <c:v>1.3755158184319121</c:v>
                </c:pt>
                <c:pt idx="4">
                  <c:v>1.25</c:v>
                </c:pt>
                <c:pt idx="5">
                  <c:v>1.1862396204033214</c:v>
                </c:pt>
                <c:pt idx="6">
                  <c:v>1.1235955056179776</c:v>
                </c:pt>
                <c:pt idx="7">
                  <c:v>1.0905125408942202</c:v>
                </c:pt>
                <c:pt idx="8">
                  <c:v>1.0718113612004287</c:v>
                </c:pt>
              </c:numCache>
            </c:numRef>
          </c:xVal>
          <c:yVal>
            <c:numRef>
              <c:f>Feuil1!$C$14:$C$22</c:f>
              <c:numCache>
                <c:formatCode>0.0</c:formatCode>
                <c:ptCount val="9"/>
                <c:pt idx="1">
                  <c:v>1000</c:v>
                </c:pt>
                <c:pt idx="2">
                  <c:v>400</c:v>
                </c:pt>
                <c:pt idx="3">
                  <c:v>200</c:v>
                </c:pt>
                <c:pt idx="4">
                  <c:v>133.33333333333334</c:v>
                </c:pt>
                <c:pt idx="5">
                  <c:v>100</c:v>
                </c:pt>
                <c:pt idx="6">
                  <c:v>66.666666666666671</c:v>
                </c:pt>
                <c:pt idx="7">
                  <c:v>50</c:v>
                </c:pt>
                <c:pt idx="8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B8-4D9B-A639-665C26A29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754464"/>
        <c:axId val="166751136"/>
      </c:scatterChart>
      <c:valAx>
        <c:axId val="166754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/>
                  <a:t>1/Vi</a:t>
                </a:r>
                <a:r>
                  <a:rPr lang="fr-FR" sz="1100" b="1" baseline="0"/>
                  <a:t> en l'absence de thréonine</a:t>
                </a:r>
                <a:endParaRPr lang="fr-FR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6751136"/>
        <c:crosses val="autoZero"/>
        <c:crossBetween val="midCat"/>
        <c:majorUnit val="0.5"/>
      </c:valAx>
      <c:valAx>
        <c:axId val="16675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/>
                  <a:t>1/[S] en mol/L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6754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latin typeface="+mn-lt"/>
              </a:rPr>
              <a:t>Ln(Vi/Vmax-Vi)=f(Ln[S])</a:t>
            </a:r>
          </a:p>
          <a:p>
            <a:pPr>
              <a:defRPr/>
            </a:pPr>
            <a:r>
              <a:rPr lang="fr-FR" sz="1100" b="1"/>
              <a:t> en l'absence thréonine</a:t>
            </a:r>
          </a:p>
        </c:rich>
      </c:tx>
      <c:layout>
        <c:manualLayout>
          <c:xMode val="edge"/>
          <c:yMode val="edge"/>
          <c:x val="0.2983748906386701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Feuil2!$G$1</c:f>
              <c:strCache>
                <c:ptCount val="1"/>
                <c:pt idx="0">
                  <c:v>Ln(Vi/Vmax-Vi) en l'absence thréonine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3689588801399822"/>
                  <c:y val="5.472222222222222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Feuil2!$D$2:$D$10</c:f>
              <c:numCache>
                <c:formatCode>General</c:formatCode>
                <c:ptCount val="9"/>
                <c:pt idx="1">
                  <c:v>-6.91</c:v>
                </c:pt>
                <c:pt idx="2">
                  <c:v>-5.99</c:v>
                </c:pt>
                <c:pt idx="3">
                  <c:v>-5.29</c:v>
                </c:pt>
                <c:pt idx="4">
                  <c:v>-4.8899999999999997</c:v>
                </c:pt>
                <c:pt idx="5">
                  <c:v>-4.5999999999999996</c:v>
                </c:pt>
                <c:pt idx="6">
                  <c:v>-4.1900000000000004</c:v>
                </c:pt>
                <c:pt idx="7">
                  <c:v>-3.91</c:v>
                </c:pt>
                <c:pt idx="8">
                  <c:v>-3.69</c:v>
                </c:pt>
              </c:numCache>
            </c:numRef>
          </c:xVal>
          <c:yVal>
            <c:numRef>
              <c:f>Feuil2!$G$2:$G$10</c:f>
              <c:numCache>
                <c:formatCode>General</c:formatCode>
                <c:ptCount val="9"/>
                <c:pt idx="1">
                  <c:v>5.1782785793993193</c:v>
                </c:pt>
                <c:pt idx="2">
                  <c:v>5.6809074359611316</c:v>
                </c:pt>
                <c:pt idx="3">
                  <c:v>5.9294746097668991</c:v>
                </c:pt>
                <c:pt idx="4">
                  <c:v>6.025159859901307</c:v>
                </c:pt>
                <c:pt idx="5">
                  <c:v>6.0775150902352344</c:v>
                </c:pt>
                <c:pt idx="6">
                  <c:v>6.1317695949595645</c:v>
                </c:pt>
                <c:pt idx="7">
                  <c:v>6.1616556044898445</c:v>
                </c:pt>
                <c:pt idx="8">
                  <c:v>6.1789533330807229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F3-4648-ABE9-0EDCD700A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511583"/>
        <c:axId val="288512415"/>
      </c:scatterChart>
      <c:valAx>
        <c:axId val="2885115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/>
                  <a:t>Ln[S]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512415"/>
        <c:crosses val="autoZero"/>
        <c:crossBetween val="midCat"/>
      </c:valAx>
      <c:valAx>
        <c:axId val="288512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 i="0" u="none" strike="noStrike" baseline="0">
                    <a:effectLst/>
                  </a:rPr>
                  <a:t>Ln(Vi/Vmax-Vi)</a:t>
                </a:r>
                <a:endParaRPr lang="fr-FR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5115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Ln(Vi/Vmax-Vi)=f(Ln[S])</a:t>
            </a:r>
          </a:p>
          <a:p>
            <a:pPr>
              <a:defRPr/>
            </a:pPr>
            <a:r>
              <a:rPr lang="en-US" sz="1100" b="1"/>
              <a:t>en présence thréonine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Feuil2!$H$1</c:f>
              <c:strCache>
                <c:ptCount val="1"/>
                <c:pt idx="0">
                  <c:v>Ln(Vi/Vmax-Vi)en présence thréonine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2946916010498689"/>
                  <c:y val="1.76268591426071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Feuil2!$D$2:$D$10</c:f>
              <c:numCache>
                <c:formatCode>General</c:formatCode>
                <c:ptCount val="9"/>
                <c:pt idx="1">
                  <c:v>-6.91</c:v>
                </c:pt>
                <c:pt idx="2">
                  <c:v>-5.99</c:v>
                </c:pt>
                <c:pt idx="3">
                  <c:v>-5.29</c:v>
                </c:pt>
                <c:pt idx="4">
                  <c:v>-4.8899999999999997</c:v>
                </c:pt>
                <c:pt idx="5">
                  <c:v>-4.5999999999999996</c:v>
                </c:pt>
                <c:pt idx="6">
                  <c:v>-4.1900000000000004</c:v>
                </c:pt>
                <c:pt idx="7">
                  <c:v>-3.91</c:v>
                </c:pt>
                <c:pt idx="8">
                  <c:v>-3.69</c:v>
                </c:pt>
              </c:numCache>
            </c:numRef>
          </c:xVal>
          <c:yVal>
            <c:numRef>
              <c:f>Feuil2!$H$2:$H$10</c:f>
              <c:numCache>
                <c:formatCode>General</c:formatCode>
                <c:ptCount val="9"/>
                <c:pt idx="2">
                  <c:v>2.0485983333355895</c:v>
                </c:pt>
                <c:pt idx="3">
                  <c:v>4.1445691769666357</c:v>
                </c:pt>
                <c:pt idx="4">
                  <c:v>5.1426665076104427</c:v>
                </c:pt>
                <c:pt idx="5">
                  <c:v>5.6486465737429103</c:v>
                </c:pt>
                <c:pt idx="6">
                  <c:v>6.04127924178119</c:v>
                </c:pt>
                <c:pt idx="7">
                  <c:v>6.1594721975089008</c:v>
                </c:pt>
                <c:pt idx="8">
                  <c:v>6.2033060452847808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44-4AB6-8C93-FAD4BA76C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331151"/>
        <c:axId val="495333231"/>
      </c:scatterChart>
      <c:valAx>
        <c:axId val="4953311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/>
                  <a:t>Ln[S]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5333231"/>
        <c:crosses val="autoZero"/>
        <c:crossBetween val="midCat"/>
      </c:valAx>
      <c:valAx>
        <c:axId val="49533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/>
                  <a:t>Ln(Vi/Vmax-Vi)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53311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0</xdr:row>
      <xdr:rowOff>117230</xdr:rowOff>
    </xdr:from>
    <xdr:to>
      <xdr:col>10</xdr:col>
      <xdr:colOff>0</xdr:colOff>
      <xdr:row>20</xdr:row>
      <xdr:rowOff>166077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E58B712-BE77-419A-90D6-58A4484E8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73023</xdr:colOff>
      <xdr:row>1</xdr:row>
      <xdr:rowOff>39077</xdr:rowOff>
    </xdr:from>
    <xdr:to>
      <xdr:col>17</xdr:col>
      <xdr:colOff>752230</xdr:colOff>
      <xdr:row>21</xdr:row>
      <xdr:rowOff>9768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B5540B2-23EE-48D7-BBC9-1A12A827B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591037</xdr:colOff>
      <xdr:row>22</xdr:row>
      <xdr:rowOff>29308</xdr:rowOff>
    </xdr:from>
    <xdr:to>
      <xdr:col>16</xdr:col>
      <xdr:colOff>68384</xdr:colOff>
      <xdr:row>48</xdr:row>
      <xdr:rowOff>39077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DE832A10-78D5-4AAE-8949-50F58B035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0.60632</cdr:x>
      <cdr:y>0.58617</cdr:y>
    </cdr:from>
    <cdr:to>
      <cdr:x>0.91672</cdr:x>
      <cdr:y>0.67733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5D96B72F-A99E-4F29-953C-9BB79B0EDDBE}"/>
            </a:ext>
          </a:extLst>
        </cdr:cNvPr>
        <cdr:cNvSpPr txBox="1"/>
      </cdr:nvSpPr>
      <cdr:spPr>
        <a:xfrm xmlns:a="http://schemas.openxmlformats.org/drawingml/2006/main">
          <a:off x="3072424" y="1821718"/>
          <a:ext cx="1572846" cy="2833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Pente = Km/Vmax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34925</xdr:rowOff>
    </xdr:from>
    <xdr:to>
      <xdr:col>3</xdr:col>
      <xdr:colOff>685800</xdr:colOff>
      <xdr:row>26</xdr:row>
      <xdr:rowOff>15875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37FD937-1971-426A-AE48-BECD05584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68035</xdr:colOff>
      <xdr:row>11</xdr:row>
      <xdr:rowOff>90715</xdr:rowOff>
    </xdr:from>
    <xdr:to>
      <xdr:col>6</xdr:col>
      <xdr:colOff>625928</xdr:colOff>
      <xdr:row>27</xdr:row>
      <xdr:rowOff>38101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DD9C925C-9D68-49B3-B8CF-B0F799B94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0FE98-F095-431F-B690-5754DFAB43EE}">
  <dimension ref="A1:C34"/>
  <sheetViews>
    <sheetView tabSelected="1" topLeftCell="A17" zoomScale="65" zoomScaleNormal="65" workbookViewId="0">
      <selection activeCell="E43" sqref="E43"/>
    </sheetView>
  </sheetViews>
  <sheetFormatPr baseColWidth="10" defaultRowHeight="14.5" x14ac:dyDescent="0.35"/>
  <cols>
    <col min="1" max="1" width="12.54296875" customWidth="1"/>
    <col min="2" max="2" width="27.08984375" customWidth="1"/>
    <col min="3" max="3" width="22.1796875" customWidth="1"/>
  </cols>
  <sheetData>
    <row r="1" spans="1:3" x14ac:dyDescent="0.35">
      <c r="A1" s="5" t="s">
        <v>0</v>
      </c>
      <c r="B1" s="5" t="s">
        <v>2</v>
      </c>
      <c r="C1" s="5" t="s">
        <v>3</v>
      </c>
    </row>
    <row r="2" spans="1:3" x14ac:dyDescent="0.35">
      <c r="A2" s="2">
        <v>0</v>
      </c>
      <c r="B2" s="2">
        <v>0</v>
      </c>
      <c r="C2" s="2">
        <v>0</v>
      </c>
    </row>
    <row r="3" spans="1:3" x14ac:dyDescent="0.35">
      <c r="A3" s="3">
        <v>1E-3</v>
      </c>
      <c r="B3" s="6">
        <v>0.34300000000000003</v>
      </c>
      <c r="C3" s="2">
        <v>0</v>
      </c>
    </row>
    <row r="4" spans="1:3" x14ac:dyDescent="0.35">
      <c r="A4" s="2">
        <v>2.5000000000000001E-3</v>
      </c>
      <c r="B4" s="2">
        <v>0.56699999999999995</v>
      </c>
      <c r="C4" s="2">
        <v>1.4999999999999999E-2</v>
      </c>
    </row>
    <row r="5" spans="1:3" x14ac:dyDescent="0.35">
      <c r="A5" s="3">
        <v>5.0000000000000001E-3</v>
      </c>
      <c r="B5" s="2">
        <v>0.72699999999999998</v>
      </c>
      <c r="C5" s="2">
        <v>0.122</v>
      </c>
    </row>
    <row r="6" spans="1:3" x14ac:dyDescent="0.35">
      <c r="A6" s="2">
        <v>7.4999999999999997E-3</v>
      </c>
      <c r="B6" s="6">
        <v>0.8</v>
      </c>
      <c r="C6" s="2">
        <v>0.33100000000000002</v>
      </c>
    </row>
    <row r="7" spans="1:3" x14ac:dyDescent="0.35">
      <c r="A7" s="3">
        <v>0.01</v>
      </c>
      <c r="B7" s="2">
        <v>0.84299999999999997</v>
      </c>
      <c r="C7" s="2">
        <v>0.54900000000000004</v>
      </c>
    </row>
    <row r="8" spans="1:3" x14ac:dyDescent="0.35">
      <c r="A8" s="3">
        <v>1.4999999999999999E-2</v>
      </c>
      <c r="B8" s="6">
        <v>0.89</v>
      </c>
      <c r="C8" s="2">
        <v>0.81299999999999994</v>
      </c>
    </row>
    <row r="9" spans="1:3" x14ac:dyDescent="0.35">
      <c r="A9" s="3">
        <v>0.02</v>
      </c>
      <c r="B9" s="2">
        <v>0.91700000000000004</v>
      </c>
      <c r="C9" s="2">
        <v>0.91500000000000004</v>
      </c>
    </row>
    <row r="10" spans="1:3" x14ac:dyDescent="0.35">
      <c r="A10" s="3">
        <v>2.5000000000000001E-2</v>
      </c>
      <c r="B10" s="2">
        <v>0.93300000000000005</v>
      </c>
      <c r="C10" s="2">
        <v>0.95599999999999996</v>
      </c>
    </row>
    <row r="13" spans="1:3" x14ac:dyDescent="0.35">
      <c r="B13" s="5" t="s">
        <v>4</v>
      </c>
      <c r="C13" s="5" t="s">
        <v>1</v>
      </c>
    </row>
    <row r="14" spans="1:3" x14ac:dyDescent="0.35">
      <c r="B14" s="1"/>
      <c r="C14" s="1"/>
    </row>
    <row r="15" spans="1:3" x14ac:dyDescent="0.35">
      <c r="B15" s="3">
        <f t="shared" ref="B15:B22" si="0">1/B3</f>
        <v>2.9154518950437316</v>
      </c>
      <c r="C15" s="4">
        <f t="shared" ref="C15:C21" si="1">1/A3</f>
        <v>1000</v>
      </c>
    </row>
    <row r="16" spans="1:3" x14ac:dyDescent="0.35">
      <c r="B16" s="3">
        <f t="shared" si="0"/>
        <v>1.7636684303350971</v>
      </c>
      <c r="C16" s="4">
        <f t="shared" si="1"/>
        <v>400</v>
      </c>
    </row>
    <row r="17" spans="2:3" x14ac:dyDescent="0.35">
      <c r="B17" s="3">
        <f t="shared" si="0"/>
        <v>1.3755158184319121</v>
      </c>
      <c r="C17" s="4">
        <f t="shared" si="1"/>
        <v>200</v>
      </c>
    </row>
    <row r="18" spans="2:3" x14ac:dyDescent="0.35">
      <c r="B18" s="3">
        <f t="shared" si="0"/>
        <v>1.25</v>
      </c>
      <c r="C18" s="4">
        <f t="shared" si="1"/>
        <v>133.33333333333334</v>
      </c>
    </row>
    <row r="19" spans="2:3" x14ac:dyDescent="0.35">
      <c r="B19" s="3">
        <f t="shared" si="0"/>
        <v>1.1862396204033214</v>
      </c>
      <c r="C19" s="4">
        <f t="shared" si="1"/>
        <v>100</v>
      </c>
    </row>
    <row r="20" spans="2:3" x14ac:dyDescent="0.35">
      <c r="B20" s="3">
        <f t="shared" si="0"/>
        <v>1.1235955056179776</v>
      </c>
      <c r="C20" s="4">
        <f t="shared" si="1"/>
        <v>66.666666666666671</v>
      </c>
    </row>
    <row r="21" spans="2:3" x14ac:dyDescent="0.35">
      <c r="B21" s="3">
        <f t="shared" si="0"/>
        <v>1.0905125408942202</v>
      </c>
      <c r="C21" s="4">
        <f t="shared" si="1"/>
        <v>50</v>
      </c>
    </row>
    <row r="22" spans="2:3" x14ac:dyDescent="0.35">
      <c r="B22" s="3">
        <f t="shared" si="0"/>
        <v>1.0718113612004287</v>
      </c>
      <c r="C22" s="4">
        <f t="shared" ref="C22" si="2">1/A10</f>
        <v>40</v>
      </c>
    </row>
    <row r="25" spans="2:3" x14ac:dyDescent="0.35">
      <c r="B25" s="9"/>
      <c r="C25" s="9"/>
    </row>
    <row r="26" spans="2:3" x14ac:dyDescent="0.35">
      <c r="B26" s="10"/>
      <c r="C26" s="10"/>
    </row>
    <row r="27" spans="2:3" x14ac:dyDescent="0.35">
      <c r="B27" s="11"/>
      <c r="C27" s="12"/>
    </row>
    <row r="28" spans="2:3" x14ac:dyDescent="0.35">
      <c r="B28" s="11"/>
      <c r="C28" s="12"/>
    </row>
    <row r="29" spans="2:3" x14ac:dyDescent="0.35">
      <c r="B29" s="11"/>
      <c r="C29" s="12"/>
    </row>
    <row r="30" spans="2:3" x14ac:dyDescent="0.35">
      <c r="B30" s="11"/>
      <c r="C30" s="12"/>
    </row>
    <row r="31" spans="2:3" x14ac:dyDescent="0.35">
      <c r="B31" s="11"/>
      <c r="C31" s="12"/>
    </row>
    <row r="32" spans="2:3" x14ac:dyDescent="0.35">
      <c r="B32" s="11"/>
      <c r="C32" s="12"/>
    </row>
    <row r="33" spans="2:3" x14ac:dyDescent="0.35">
      <c r="B33" s="11"/>
      <c r="C33" s="12"/>
    </row>
    <row r="34" spans="2:3" x14ac:dyDescent="0.35">
      <c r="B34" s="11"/>
      <c r="C34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3E05-1773-4294-9757-49FA1B477CFC}">
  <dimension ref="A1:H11"/>
  <sheetViews>
    <sheetView topLeftCell="A9" zoomScaleNormal="100" workbookViewId="0">
      <selection activeCell="E1" sqref="E1"/>
    </sheetView>
  </sheetViews>
  <sheetFormatPr baseColWidth="10" defaultRowHeight="14.5" x14ac:dyDescent="0.35"/>
  <cols>
    <col min="2" max="2" width="21.6328125" customWidth="1"/>
    <col min="3" max="3" width="23.08984375" customWidth="1"/>
    <col min="5" max="5" width="29.08984375" customWidth="1"/>
    <col min="6" max="6" width="28.90625" customWidth="1"/>
    <col min="7" max="7" width="34.453125" customWidth="1"/>
    <col min="8" max="8" width="33.1796875" customWidth="1"/>
  </cols>
  <sheetData>
    <row r="1" spans="1:8" x14ac:dyDescent="0.35">
      <c r="A1" s="5" t="s">
        <v>0</v>
      </c>
      <c r="B1" s="5" t="s">
        <v>2</v>
      </c>
      <c r="C1" s="5" t="s">
        <v>3</v>
      </c>
      <c r="D1" s="5" t="s">
        <v>9</v>
      </c>
      <c r="E1" s="5" t="s">
        <v>5</v>
      </c>
      <c r="F1" s="5" t="s">
        <v>6</v>
      </c>
      <c r="G1" s="5" t="s">
        <v>7</v>
      </c>
      <c r="H1" s="5" t="s">
        <v>8</v>
      </c>
    </row>
    <row r="2" spans="1:8" x14ac:dyDescent="0.35">
      <c r="A2" s="2">
        <v>0</v>
      </c>
      <c r="B2" s="2">
        <v>0</v>
      </c>
      <c r="C2" s="2">
        <v>0</v>
      </c>
      <c r="D2" s="5"/>
      <c r="E2" s="7">
        <f>B2/0.00193</f>
        <v>0</v>
      </c>
      <c r="F2" s="7">
        <f>C2/0.00193</f>
        <v>0</v>
      </c>
      <c r="G2" s="5"/>
      <c r="H2" s="5"/>
    </row>
    <row r="3" spans="1:8" x14ac:dyDescent="0.35">
      <c r="A3" s="3">
        <v>1E-3</v>
      </c>
      <c r="B3" s="6">
        <v>0.34300000000000003</v>
      </c>
      <c r="C3" s="2">
        <v>0</v>
      </c>
      <c r="D3" s="2">
        <v>-6.91</v>
      </c>
      <c r="E3" s="2">
        <f>B3/0.00193</f>
        <v>177.72020725388603</v>
      </c>
      <c r="F3" s="2">
        <f>C3/0.00193</f>
        <v>0</v>
      </c>
      <c r="G3" s="2">
        <f>LN(E3-B3)</f>
        <v>5.1782785793993193</v>
      </c>
      <c r="H3" s="2"/>
    </row>
    <row r="4" spans="1:8" x14ac:dyDescent="0.35">
      <c r="A4" s="2">
        <v>2.5000000000000001E-3</v>
      </c>
      <c r="B4" s="2">
        <v>0.56699999999999995</v>
      </c>
      <c r="C4" s="2">
        <v>1.4999999999999999E-2</v>
      </c>
      <c r="D4" s="2">
        <v>-5.99</v>
      </c>
      <c r="E4" s="2">
        <f t="shared" ref="E4:E10" si="0">B4/0.00193</f>
        <v>293.7823834196891</v>
      </c>
      <c r="F4" s="2">
        <f t="shared" ref="F4:F10" si="1">C4/0.00193</f>
        <v>7.7720207253886002</v>
      </c>
      <c r="G4" s="2">
        <f t="shared" ref="G4:G10" si="2">LN(E4-B4)</f>
        <v>5.6809074359611316</v>
      </c>
      <c r="H4" s="2">
        <f>LN(F4-C4)</f>
        <v>2.0485983333355895</v>
      </c>
    </row>
    <row r="5" spans="1:8" x14ac:dyDescent="0.35">
      <c r="A5" s="3">
        <v>5.0000000000000001E-3</v>
      </c>
      <c r="B5" s="2">
        <v>0.72699999999999998</v>
      </c>
      <c r="C5" s="2">
        <v>0.122</v>
      </c>
      <c r="D5" s="2">
        <v>-5.29</v>
      </c>
      <c r="E5" s="2">
        <f t="shared" si="0"/>
        <v>376.68393782383419</v>
      </c>
      <c r="F5" s="2">
        <f t="shared" si="1"/>
        <v>63.212435233160619</v>
      </c>
      <c r="G5" s="2">
        <f t="shared" si="2"/>
        <v>5.9294746097668991</v>
      </c>
      <c r="H5" s="2">
        <f t="shared" ref="H5:H10" si="3">LN(F5-C5)</f>
        <v>4.1445691769666357</v>
      </c>
    </row>
    <row r="6" spans="1:8" x14ac:dyDescent="0.35">
      <c r="A6" s="2">
        <v>7.4999999999999997E-3</v>
      </c>
      <c r="B6" s="6">
        <v>0.8</v>
      </c>
      <c r="C6" s="2">
        <v>0.33100000000000002</v>
      </c>
      <c r="D6" s="2">
        <v>-4.8899999999999997</v>
      </c>
      <c r="E6" s="2">
        <f t="shared" si="0"/>
        <v>414.50777202072538</v>
      </c>
      <c r="F6" s="2">
        <f t="shared" si="1"/>
        <v>171.50259067357513</v>
      </c>
      <c r="G6" s="2">
        <f t="shared" si="2"/>
        <v>6.025159859901307</v>
      </c>
      <c r="H6" s="2">
        <f t="shared" si="3"/>
        <v>5.1426665076104427</v>
      </c>
    </row>
    <row r="7" spans="1:8" x14ac:dyDescent="0.35">
      <c r="A7" s="3">
        <v>0.01</v>
      </c>
      <c r="B7" s="2">
        <v>0.84299999999999997</v>
      </c>
      <c r="C7" s="2">
        <v>0.54900000000000004</v>
      </c>
      <c r="D7" s="2">
        <v>-4.5999999999999996</v>
      </c>
      <c r="E7" s="2">
        <f t="shared" si="0"/>
        <v>436.78756476683935</v>
      </c>
      <c r="F7" s="2">
        <f t="shared" si="1"/>
        <v>284.45595854922283</v>
      </c>
      <c r="G7" s="2">
        <f t="shared" si="2"/>
        <v>6.0775150902352344</v>
      </c>
      <c r="H7" s="2">
        <f t="shared" si="3"/>
        <v>5.6486465737429103</v>
      </c>
    </row>
    <row r="8" spans="1:8" x14ac:dyDescent="0.35">
      <c r="A8" s="3">
        <v>1.4999999999999999E-2</v>
      </c>
      <c r="B8" s="6">
        <v>0.89</v>
      </c>
      <c r="C8" s="2">
        <v>0.81299999999999994</v>
      </c>
      <c r="D8" s="2">
        <v>-4.1900000000000004</v>
      </c>
      <c r="E8" s="2">
        <f t="shared" si="0"/>
        <v>461.13989637305696</v>
      </c>
      <c r="F8" s="2">
        <f t="shared" si="1"/>
        <v>421.24352331606212</v>
      </c>
      <c r="G8" s="2">
        <f t="shared" si="2"/>
        <v>6.1317695949595645</v>
      </c>
      <c r="H8" s="2">
        <f t="shared" si="3"/>
        <v>6.04127924178119</v>
      </c>
    </row>
    <row r="9" spans="1:8" x14ac:dyDescent="0.35">
      <c r="A9" s="3">
        <v>0.02</v>
      </c>
      <c r="B9" s="2">
        <v>0.91700000000000004</v>
      </c>
      <c r="C9" s="2">
        <v>0.91500000000000004</v>
      </c>
      <c r="D9" s="2">
        <v>-3.91</v>
      </c>
      <c r="E9" s="2">
        <f t="shared" si="0"/>
        <v>475.1295336787565</v>
      </c>
      <c r="F9" s="2">
        <f t="shared" si="1"/>
        <v>474.09326424870466</v>
      </c>
      <c r="G9" s="2">
        <f t="shared" si="2"/>
        <v>6.1616556044898445</v>
      </c>
      <c r="H9" s="2">
        <f t="shared" si="3"/>
        <v>6.1594721975089008</v>
      </c>
    </row>
    <row r="10" spans="1:8" x14ac:dyDescent="0.35">
      <c r="A10" s="3">
        <v>2.5000000000000001E-2</v>
      </c>
      <c r="B10" s="2">
        <v>0.93300000000000005</v>
      </c>
      <c r="C10" s="2">
        <v>0.95599999999999996</v>
      </c>
      <c r="D10" s="2">
        <v>-3.69</v>
      </c>
      <c r="E10" s="2">
        <f t="shared" si="0"/>
        <v>483.41968911917098</v>
      </c>
      <c r="F10" s="2">
        <f t="shared" si="1"/>
        <v>495.33678756476678</v>
      </c>
      <c r="G10" s="2">
        <f t="shared" si="2"/>
        <v>6.1789533330807229</v>
      </c>
      <c r="H10" s="2">
        <f t="shared" si="3"/>
        <v>6.2033060452847808</v>
      </c>
    </row>
    <row r="11" spans="1:8" x14ac:dyDescent="0.35">
      <c r="H11" s="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clemence moal</dc:creator>
  <cp:lastModifiedBy>clemence moal</cp:lastModifiedBy>
  <dcterms:created xsi:type="dcterms:W3CDTF">2024-02-28T07:13:27Z</dcterms:created>
  <dcterms:modified xsi:type="dcterms:W3CDTF">2024-03-05T12:37:04Z</dcterms:modified>
</cp:coreProperties>
</file>