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NELLY\Etude thermique\Coefficients G U Loi d'eau\"/>
    </mc:Choice>
  </mc:AlternateContent>
  <bookViews>
    <workbookView xWindow="120" yWindow="240" windowWidth="28515" windowHeight="12465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E23" i="1" l="1"/>
  <c r="E22" i="1"/>
  <c r="E21" i="1"/>
  <c r="E20" i="1"/>
  <c r="E18" i="1"/>
  <c r="E17" i="1"/>
  <c r="F4" i="1" l="1"/>
  <c r="C4" i="1" s="1"/>
  <c r="E19" i="1" l="1"/>
  <c r="D5" i="1"/>
  <c r="D6" i="1" s="1"/>
  <c r="F3" i="1" l="1"/>
  <c r="C3" i="1" s="1"/>
  <c r="B13" i="1" l="1"/>
  <c r="E16" i="1"/>
  <c r="K4" i="1"/>
  <c r="E24" i="1" s="1"/>
  <c r="K3" i="1"/>
</calcChain>
</file>

<file path=xl/sharedStrings.xml><?xml version="1.0" encoding="utf-8"?>
<sst xmlns="http://schemas.openxmlformats.org/spreadsheetml/2006/main" count="34" uniqueCount="24">
  <si>
    <t>Volume du BT en Litres</t>
  </si>
  <si>
    <t>Contenance réseau en Litres</t>
  </si>
  <si>
    <t>TOR</t>
  </si>
  <si>
    <t>INVERTER</t>
  </si>
  <si>
    <t>Modulation Mini</t>
  </si>
  <si>
    <t>Nombre de litre par kW</t>
  </si>
  <si>
    <t>Q= m x c x DeltaT</t>
  </si>
  <si>
    <t>T= Q /P</t>
  </si>
  <si>
    <t>P= Q x T</t>
  </si>
  <si>
    <t>kW</t>
  </si>
  <si>
    <t>Volume  BT = Puissance PAC X modulation mini X Temps de fonctionnement  mini X 1000 / ρ X Cp X Différentiel de régulation - contenance réseau</t>
  </si>
  <si>
    <t>Différentiel de régulation de la PAC en °C</t>
  </si>
  <si>
    <t>Puissance nominale PAC en kW</t>
  </si>
  <si>
    <t>Puis limite court-cycles</t>
  </si>
  <si>
    <t>Cp capacité thermique massique de l'eau en KJ/Kg.°C</t>
  </si>
  <si>
    <t>ρ masse volumique de l'eau en Kg/m3</t>
  </si>
  <si>
    <t xml:space="preserve">Temps de fonctionnement en secondes </t>
  </si>
  <si>
    <t xml:space="preserve">Temps de fonctionnement en minutes </t>
  </si>
  <si>
    <t xml:space="preserve">Contenance réseau + Volume BT =  Puissance PAC X modulation mini X Temps de fonctionnement  mini X 1000 / ρ X Cp X Différentiel de régulation </t>
  </si>
  <si>
    <t>Kw</t>
  </si>
  <si>
    <t xml:space="preserve"> Puissance PAC = (contenance réseau + Volume BT ) X  ρ X Cp X Différentiel de régulation / ( temps de fonctionnement mini X1000 X modulation mini)</t>
  </si>
  <si>
    <t>COP</t>
  </si>
  <si>
    <t>P  Abs limite court-cycles</t>
  </si>
  <si>
    <t>Puissance PAC : Conditions : 7°C extérieur 35°C sortie 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</si>
</sst>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bgColor rgb="FFFFFF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0" xfId="0" applyFont="1"/>
    <xf numFmtId="0" fontId="0" fillId="2" borderId="5" xfId="0" applyFill="1" applyBorder="1"/>
    <xf numFmtId="0" fontId="3" fillId="2" borderId="7" xfId="0" applyFont="1" applyFill="1" applyBorder="1"/>
    <xf numFmtId="0" fontId="3" fillId="3" borderId="4" xfId="0" applyFont="1" applyFill="1" applyBorder="1" applyAlignment="1">
      <alignment horizontal="center" vertical="center" wrapText="1"/>
    </xf>
    <xf numFmtId="1" fontId="3" fillId="3" borderId="6" xfId="0" applyNumberFormat="1" applyFont="1" applyFill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0" borderId="8" xfId="0" applyNumberFormat="1" applyFont="1" applyBorder="1"/>
    <xf numFmtId="164" fontId="6" fillId="0" borderId="4" xfId="0" applyNumberFormat="1" applyFont="1" applyBorder="1"/>
    <xf numFmtId="165" fontId="0" fillId="0" borderId="0" xfId="0" applyNumberFormat="1"/>
    <xf numFmtId="2" fontId="7" fillId="2" borderId="2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4" fillId="0" borderId="0" xfId="0" applyFont="1"/>
    <xf numFmtId="0" fontId="4" fillId="7" borderId="5" xfId="0" applyFont="1" applyFill="1" applyBorder="1"/>
    <xf numFmtId="0" fontId="0" fillId="7" borderId="7" xfId="0" applyFill="1" applyBorder="1"/>
    <xf numFmtId="1" fontId="0" fillId="7" borderId="7" xfId="0" applyNumberFormat="1" applyFill="1" applyBorder="1"/>
    <xf numFmtId="0" fontId="0" fillId="7" borderId="6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/>
    <xf numFmtId="166" fontId="9" fillId="7" borderId="10" xfId="0" applyNumberFormat="1" applyFont="1" applyFill="1" applyBorder="1"/>
    <xf numFmtId="0" fontId="9" fillId="7" borderId="10" xfId="0" applyFont="1" applyFill="1" applyBorder="1"/>
    <xf numFmtId="9" fontId="8" fillId="2" borderId="1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2" fontId="7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/>
    <xf numFmtId="9" fontId="0" fillId="0" borderId="0" xfId="1" applyFont="1"/>
    <xf numFmtId="0" fontId="0" fillId="4" borderId="1" xfId="0" applyFill="1" applyBorder="1"/>
    <xf numFmtId="0" fontId="3" fillId="4" borderId="3" xfId="0" applyFont="1" applyFill="1" applyBorder="1"/>
    <xf numFmtId="0" fontId="7" fillId="8" borderId="4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9" fontId="8" fillId="8" borderId="7" xfId="1" applyFont="1" applyFill="1" applyBorder="1" applyAlignment="1">
      <alignment horizontal="center" vertical="center"/>
    </xf>
    <xf numFmtId="2" fontId="7" fillId="8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D28" sqref="D28"/>
    </sheetView>
  </sheetViews>
  <sheetFormatPr baseColWidth="10" defaultRowHeight="15" x14ac:dyDescent="0.25"/>
  <cols>
    <col min="1" max="1" width="18.85546875" customWidth="1"/>
    <col min="2" max="3" width="17.5703125" customWidth="1"/>
    <col min="4" max="4" width="13.5703125" customWidth="1"/>
    <col min="6" max="7" width="15.85546875" customWidth="1"/>
    <col min="10" max="10" width="12.42578125" customWidth="1"/>
    <col min="12" max="12" width="14.5703125" bestFit="1" customWidth="1"/>
    <col min="15" max="15" width="11.42578125" bestFit="1" customWidth="1"/>
  </cols>
  <sheetData>
    <row r="1" spans="1:16" ht="33" customHeight="1" thickBot="1" x14ac:dyDescent="0.3">
      <c r="B1" s="4" t="s">
        <v>23</v>
      </c>
      <c r="C1" s="2"/>
      <c r="D1" s="2"/>
      <c r="E1" s="2"/>
      <c r="F1" s="2"/>
      <c r="G1" s="2"/>
      <c r="H1" s="2"/>
      <c r="I1" s="2"/>
      <c r="J1" s="3"/>
    </row>
    <row r="2" spans="1:16" ht="75.75" thickBot="1" x14ac:dyDescent="0.3">
      <c r="C2" s="8" t="s">
        <v>0</v>
      </c>
      <c r="D2" s="1" t="s">
        <v>1</v>
      </c>
      <c r="E2" s="1" t="s">
        <v>12</v>
      </c>
      <c r="F2" s="1" t="s">
        <v>16</v>
      </c>
      <c r="G2" s="1" t="s">
        <v>17</v>
      </c>
      <c r="H2" s="1" t="s">
        <v>15</v>
      </c>
      <c r="I2" s="1" t="s">
        <v>14</v>
      </c>
      <c r="J2" s="1" t="s">
        <v>11</v>
      </c>
      <c r="K2" s="1" t="s">
        <v>5</v>
      </c>
    </row>
    <row r="3" spans="1:16" ht="24" thickBot="1" x14ac:dyDescent="0.4">
      <c r="A3" s="41"/>
      <c r="B3" s="42" t="s">
        <v>2</v>
      </c>
      <c r="C3" s="9">
        <f>E3*F3*1000/(H3*I3*J3)-D3</f>
        <v>132.63440860215053</v>
      </c>
      <c r="D3" s="43">
        <v>5</v>
      </c>
      <c r="E3" s="12">
        <v>8</v>
      </c>
      <c r="F3" s="19">
        <f>G3*60</f>
        <v>360</v>
      </c>
      <c r="G3" s="43">
        <v>6</v>
      </c>
      <c r="H3" s="11">
        <v>1000</v>
      </c>
      <c r="I3" s="10">
        <v>4.1849999999999996</v>
      </c>
      <c r="J3" s="43">
        <v>5</v>
      </c>
      <c r="K3" s="16">
        <f>C3/E3</f>
        <v>16.579301075268816</v>
      </c>
    </row>
    <row r="4" spans="1:16" ht="20.25" customHeight="1" thickBot="1" x14ac:dyDescent="0.4">
      <c r="A4" s="6"/>
      <c r="B4" s="7" t="s">
        <v>3</v>
      </c>
      <c r="C4" s="9">
        <f>E4*B5*F4*1000/(H4*I4*J4)-D4</f>
        <v>36.29032258064516</v>
      </c>
      <c r="D4" s="43">
        <v>5</v>
      </c>
      <c r="E4" s="12">
        <v>8</v>
      </c>
      <c r="F4" s="20">
        <f>G4*60</f>
        <v>360</v>
      </c>
      <c r="G4" s="44">
        <v>6</v>
      </c>
      <c r="H4" s="11">
        <v>1000</v>
      </c>
      <c r="I4" s="10">
        <v>4.1849999999999996</v>
      </c>
      <c r="J4" s="43">
        <v>5</v>
      </c>
      <c r="K4" s="15">
        <f>C4/E4</f>
        <v>4.536290322580645</v>
      </c>
      <c r="O4" s="40"/>
    </row>
    <row r="5" spans="1:16" ht="45.75" customHeight="1" thickBot="1" x14ac:dyDescent="0.3">
      <c r="A5" s="32" t="s">
        <v>4</v>
      </c>
      <c r="B5" s="45">
        <v>0.3</v>
      </c>
      <c r="C5" s="33" t="s">
        <v>13</v>
      </c>
      <c r="D5" s="34">
        <f>E4*B5</f>
        <v>2.4</v>
      </c>
      <c r="E5" s="35" t="s">
        <v>9</v>
      </c>
      <c r="K5" s="17"/>
    </row>
    <row r="6" spans="1:16" ht="37.5" customHeight="1" thickBot="1" x14ac:dyDescent="0.3">
      <c r="A6" s="31" t="s">
        <v>21</v>
      </c>
      <c r="B6" s="46">
        <v>4</v>
      </c>
      <c r="C6" s="14" t="s">
        <v>22</v>
      </c>
      <c r="D6" s="18">
        <f>D5/B6</f>
        <v>0.6</v>
      </c>
      <c r="E6" s="13" t="s">
        <v>9</v>
      </c>
    </row>
    <row r="7" spans="1:16" ht="26.25" x14ac:dyDescent="0.4">
      <c r="A7" s="21" t="s">
        <v>10</v>
      </c>
    </row>
    <row r="8" spans="1:16" ht="26.25" x14ac:dyDescent="0.4">
      <c r="A8" s="21" t="s">
        <v>18</v>
      </c>
    </row>
    <row r="9" spans="1:16" ht="31.5" x14ac:dyDescent="0.5">
      <c r="B9" s="5" t="s">
        <v>6</v>
      </c>
    </row>
    <row r="10" spans="1:16" ht="31.5" x14ac:dyDescent="0.5">
      <c r="B10" s="5" t="s">
        <v>7</v>
      </c>
      <c r="C10" s="5" t="s">
        <v>8</v>
      </c>
    </row>
    <row r="11" spans="1:16" ht="15.75" thickBot="1" x14ac:dyDescent="0.3"/>
    <row r="12" spans="1:16" ht="26.25" x14ac:dyDescent="0.4">
      <c r="A12" s="22" t="s">
        <v>20</v>
      </c>
      <c r="B12" s="23"/>
      <c r="C12" s="23"/>
      <c r="D12" s="23"/>
      <c r="E12" s="23"/>
      <c r="F12" s="23"/>
      <c r="G12" s="23"/>
      <c r="H12" s="24"/>
      <c r="I12" s="23"/>
      <c r="J12" s="23"/>
      <c r="K12" s="23"/>
      <c r="L12" s="23"/>
      <c r="M12" s="23"/>
      <c r="N12" s="23"/>
      <c r="O12" s="23"/>
      <c r="P12" s="25"/>
    </row>
    <row r="13" spans="1:16" ht="34.5" thickBot="1" x14ac:dyDescent="0.55000000000000004">
      <c r="A13" s="26"/>
      <c r="B13" s="29">
        <f>((D4+C4)*H4*I4*J4)/(F4*1000*B5)</f>
        <v>7.9999999999999991</v>
      </c>
      <c r="C13" s="30" t="s">
        <v>19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8"/>
    </row>
    <row r="16" spans="1:16" ht="21" x14ac:dyDescent="0.25">
      <c r="A16" s="36" t="s">
        <v>0</v>
      </c>
      <c r="E16" s="39">
        <f>C4</f>
        <v>36.29032258064516</v>
      </c>
    </row>
    <row r="17" spans="1:5" ht="21" x14ac:dyDescent="0.25">
      <c r="A17" s="36" t="s">
        <v>1</v>
      </c>
      <c r="E17" s="37">
        <f>D4</f>
        <v>5</v>
      </c>
    </row>
    <row r="18" spans="1:5" ht="21" x14ac:dyDescent="0.25">
      <c r="A18" s="36" t="s">
        <v>12</v>
      </c>
      <c r="E18" s="37">
        <f>E4</f>
        <v>8</v>
      </c>
    </row>
    <row r="19" spans="1:5" ht="21" x14ac:dyDescent="0.25">
      <c r="A19" s="36" t="s">
        <v>16</v>
      </c>
      <c r="E19" s="37">
        <f>F4</f>
        <v>360</v>
      </c>
    </row>
    <row r="20" spans="1:5" ht="21" x14ac:dyDescent="0.25">
      <c r="A20" s="36" t="s">
        <v>17</v>
      </c>
      <c r="E20" s="37">
        <f>G4</f>
        <v>6</v>
      </c>
    </row>
    <row r="21" spans="1:5" ht="21" x14ac:dyDescent="0.25">
      <c r="A21" s="36" t="s">
        <v>15</v>
      </c>
      <c r="E21" s="37">
        <f>H4</f>
        <v>1000</v>
      </c>
    </row>
    <row r="22" spans="1:5" ht="21" x14ac:dyDescent="0.25">
      <c r="A22" s="36" t="s">
        <v>14</v>
      </c>
      <c r="E22" s="37">
        <f>I4</f>
        <v>4.1849999999999996</v>
      </c>
    </row>
    <row r="23" spans="1:5" ht="21" x14ac:dyDescent="0.25">
      <c r="A23" s="36" t="s">
        <v>11</v>
      </c>
      <c r="E23" s="37">
        <f>J4</f>
        <v>5</v>
      </c>
    </row>
    <row r="24" spans="1:5" ht="21" x14ac:dyDescent="0.25">
      <c r="A24" s="36" t="s">
        <v>5</v>
      </c>
      <c r="E24" s="38">
        <f>K4</f>
        <v>4.536290322580645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Admin</cp:lastModifiedBy>
  <dcterms:created xsi:type="dcterms:W3CDTF">2015-01-28T10:11:15Z</dcterms:created>
  <dcterms:modified xsi:type="dcterms:W3CDTF">2022-02-22T15:42:45Z</dcterms:modified>
</cp:coreProperties>
</file>