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240" yWindow="135" windowWidth="9180" windowHeight="4500"/>
  </bookViews>
  <sheets>
    <sheet name="EB" sheetId="6" r:id="rId1"/>
    <sheet name="données" sheetId="1" r:id="rId2"/>
    <sheet name="Graph1" sheetId="4" r:id="rId3"/>
  </sheets>
  <calcPr calcId="125725"/>
</workbook>
</file>

<file path=xl/calcChain.xml><?xml version="1.0" encoding="utf-8"?>
<calcChain xmlns="http://schemas.openxmlformats.org/spreadsheetml/2006/main">
  <c r="R35" i="1"/>
  <c r="Q31"/>
  <c r="Q32"/>
  <c r="Q33"/>
  <c r="Q34"/>
  <c r="R36"/>
  <c r="R37"/>
  <c r="R30"/>
  <c r="U30"/>
  <c r="Q41"/>
  <c r="Q49"/>
  <c r="R31"/>
  <c r="U31"/>
  <c r="Q42"/>
  <c r="R32"/>
  <c r="U32"/>
  <c r="Q43"/>
  <c r="R33"/>
  <c r="R34"/>
  <c r="S30"/>
  <c r="P41"/>
  <c r="P49"/>
  <c r="S32"/>
  <c r="P43"/>
  <c r="C21"/>
  <c r="C22"/>
  <c r="G21"/>
  <c r="R22"/>
  <c r="R23"/>
  <c r="Q25"/>
  <c r="F21"/>
  <c r="M21"/>
  <c r="E21"/>
  <c r="D21"/>
  <c r="K21"/>
  <c r="L21"/>
  <c r="N21"/>
  <c r="J21"/>
  <c r="B23"/>
  <c r="B24"/>
  <c r="B25"/>
  <c r="B26"/>
  <c r="B27"/>
  <c r="B28"/>
  <c r="B29"/>
  <c r="B30"/>
  <c r="B31"/>
  <c r="B32"/>
  <c r="B33"/>
  <c r="B34"/>
  <c r="B35"/>
  <c r="I23"/>
  <c r="I24"/>
  <c r="I25"/>
  <c r="I26"/>
  <c r="I27"/>
  <c r="I28"/>
  <c r="I29"/>
  <c r="I30"/>
  <c r="I31"/>
  <c r="I32"/>
  <c r="I33"/>
  <c r="I34"/>
  <c r="I35"/>
  <c r="J34"/>
  <c r="K34"/>
  <c r="L34"/>
  <c r="M34"/>
  <c r="N34"/>
  <c r="C34"/>
  <c r="D34"/>
  <c r="E34"/>
  <c r="F34"/>
  <c r="G34"/>
  <c r="D22"/>
  <c r="E22"/>
  <c r="F22"/>
  <c r="G22"/>
  <c r="D23"/>
  <c r="E23"/>
  <c r="F23"/>
  <c r="G23"/>
  <c r="D24"/>
  <c r="E24"/>
  <c r="F24"/>
  <c r="G24"/>
  <c r="D25"/>
  <c r="E25"/>
  <c r="F25"/>
  <c r="G25"/>
  <c r="D26"/>
  <c r="E26"/>
  <c r="F26"/>
  <c r="G26"/>
  <c r="D27"/>
  <c r="E27"/>
  <c r="F27"/>
  <c r="G27"/>
  <c r="D28"/>
  <c r="E28"/>
  <c r="F28"/>
  <c r="G28"/>
  <c r="D29"/>
  <c r="E29"/>
  <c r="F29"/>
  <c r="G29"/>
  <c r="D30"/>
  <c r="E30"/>
  <c r="F30"/>
  <c r="G30"/>
  <c r="D31"/>
  <c r="E31"/>
  <c r="F31"/>
  <c r="G31"/>
  <c r="D32"/>
  <c r="E32"/>
  <c r="F32"/>
  <c r="G32"/>
  <c r="D33"/>
  <c r="E33"/>
  <c r="F33"/>
  <c r="G33"/>
  <c r="C23"/>
  <c r="C24"/>
  <c r="C25"/>
  <c r="C26"/>
  <c r="C27"/>
  <c r="C28"/>
  <c r="C29"/>
  <c r="C30"/>
  <c r="C31"/>
  <c r="C32"/>
  <c r="C33"/>
  <c r="K22"/>
  <c r="L22"/>
  <c r="M22"/>
  <c r="N22"/>
  <c r="K23"/>
  <c r="L23"/>
  <c r="M23"/>
  <c r="N23"/>
  <c r="K24"/>
  <c r="L24"/>
  <c r="M24"/>
  <c r="N24"/>
  <c r="K25"/>
  <c r="L25"/>
  <c r="M25"/>
  <c r="N25"/>
  <c r="K26"/>
  <c r="L26"/>
  <c r="M26"/>
  <c r="N26"/>
  <c r="K27"/>
  <c r="L27"/>
  <c r="M27"/>
  <c r="N27"/>
  <c r="K28"/>
  <c r="L28"/>
  <c r="M28"/>
  <c r="N28"/>
  <c r="K29"/>
  <c r="L29"/>
  <c r="M29"/>
  <c r="N29"/>
  <c r="K30"/>
  <c r="L30"/>
  <c r="M30"/>
  <c r="N30"/>
  <c r="K31"/>
  <c r="L31"/>
  <c r="M31"/>
  <c r="N31"/>
  <c r="K32"/>
  <c r="L32"/>
  <c r="M32"/>
  <c r="N32"/>
  <c r="K33"/>
  <c r="L33"/>
  <c r="M33"/>
  <c r="N33"/>
  <c r="J22"/>
  <c r="J23"/>
  <c r="J24"/>
  <c r="J25"/>
  <c r="J26"/>
  <c r="J27"/>
  <c r="J28"/>
  <c r="J29"/>
  <c r="J30"/>
  <c r="J31"/>
  <c r="J32"/>
  <c r="J33"/>
  <c r="K35"/>
  <c r="M35"/>
  <c r="I36"/>
  <c r="J35"/>
  <c r="L35"/>
  <c r="N35"/>
  <c r="U33"/>
  <c r="Q44"/>
  <c r="D35"/>
  <c r="F35"/>
  <c r="B36"/>
  <c r="C35"/>
  <c r="E35"/>
  <c r="G35"/>
  <c r="U34"/>
  <c r="Q45"/>
  <c r="Q35"/>
  <c r="S34"/>
  <c r="P45"/>
  <c r="Q24"/>
  <c r="S33"/>
  <c r="P44"/>
  <c r="S31"/>
  <c r="P42"/>
  <c r="S35"/>
  <c r="P46"/>
  <c r="U35"/>
  <c r="Q46"/>
  <c r="Q36"/>
  <c r="K36"/>
  <c r="M36"/>
  <c r="I37"/>
  <c r="J36"/>
  <c r="L36"/>
  <c r="N36"/>
  <c r="D36"/>
  <c r="F36"/>
  <c r="B37"/>
  <c r="C36"/>
  <c r="E36"/>
  <c r="G36"/>
  <c r="S36"/>
  <c r="P47"/>
  <c r="U36"/>
  <c r="Q47"/>
  <c r="Q37"/>
  <c r="D37"/>
  <c r="F37"/>
  <c r="C37"/>
  <c r="E37"/>
  <c r="G37"/>
  <c r="B38"/>
  <c r="K37"/>
  <c r="J37"/>
  <c r="L37"/>
  <c r="N37"/>
  <c r="M37"/>
  <c r="I38"/>
  <c r="J38"/>
  <c r="L38"/>
  <c r="N38"/>
  <c r="M38"/>
  <c r="I39"/>
  <c r="K38"/>
  <c r="C38"/>
  <c r="E38"/>
  <c r="G38"/>
  <c r="D38"/>
  <c r="F38"/>
  <c r="B39"/>
  <c r="U37"/>
  <c r="Q48"/>
  <c r="S37"/>
  <c r="P48"/>
  <c r="J39"/>
  <c r="L39"/>
  <c r="N39"/>
  <c r="M39"/>
  <c r="I40"/>
  <c r="K39"/>
  <c r="C39"/>
  <c r="E39"/>
  <c r="G39"/>
  <c r="D39"/>
  <c r="F39"/>
  <c r="B40"/>
  <c r="J40"/>
  <c r="L40"/>
  <c r="N40"/>
  <c r="M40"/>
  <c r="I41"/>
  <c r="K40"/>
  <c r="C40"/>
  <c r="E40"/>
  <c r="G40"/>
  <c r="D40"/>
  <c r="F40"/>
  <c r="B41"/>
  <c r="J41"/>
  <c r="L41"/>
  <c r="N41"/>
  <c r="M41"/>
  <c r="I42"/>
  <c r="K41"/>
  <c r="C41"/>
  <c r="E41"/>
  <c r="G41"/>
  <c r="D41"/>
  <c r="F41"/>
  <c r="B42"/>
  <c r="J42"/>
  <c r="L42"/>
  <c r="N42"/>
  <c r="M42"/>
  <c r="I43"/>
  <c r="K42"/>
  <c r="C42"/>
  <c r="E42"/>
  <c r="G42"/>
  <c r="D42"/>
  <c r="F42"/>
  <c r="B43"/>
  <c r="K43"/>
  <c r="M43"/>
  <c r="I44"/>
  <c r="J43"/>
  <c r="L43"/>
  <c r="N43"/>
  <c r="C43"/>
  <c r="D43"/>
  <c r="F43"/>
  <c r="B44"/>
  <c r="E43"/>
  <c r="G43"/>
  <c r="K44"/>
  <c r="M44"/>
  <c r="I45"/>
  <c r="J44"/>
  <c r="L44"/>
  <c r="N44"/>
  <c r="D44"/>
  <c r="F44"/>
  <c r="B45"/>
  <c r="C44"/>
  <c r="E44"/>
  <c r="G44"/>
  <c r="D45"/>
  <c r="F45"/>
  <c r="B46"/>
  <c r="C45"/>
  <c r="E45"/>
  <c r="G45"/>
  <c r="K45"/>
  <c r="M45"/>
  <c r="I46"/>
  <c r="J45"/>
  <c r="L45"/>
  <c r="N45"/>
  <c r="K46"/>
  <c r="M46"/>
  <c r="I47"/>
  <c r="J46"/>
  <c r="L46"/>
  <c r="N46"/>
  <c r="D46"/>
  <c r="F46"/>
  <c r="B47"/>
  <c r="C46"/>
  <c r="E46"/>
  <c r="G46"/>
  <c r="D47"/>
  <c r="F47"/>
  <c r="B48"/>
  <c r="C47"/>
  <c r="E47"/>
  <c r="G47"/>
  <c r="K47"/>
  <c r="M47"/>
  <c r="I48"/>
  <c r="J47"/>
  <c r="L47"/>
  <c r="N47"/>
  <c r="K48"/>
  <c r="M48"/>
  <c r="I49"/>
  <c r="J48"/>
  <c r="L48"/>
  <c r="N48"/>
  <c r="D48"/>
  <c r="F48"/>
  <c r="B49"/>
  <c r="C48"/>
  <c r="E48"/>
  <c r="G48"/>
  <c r="D49"/>
  <c r="F49"/>
  <c r="B50"/>
  <c r="C49"/>
  <c r="E49"/>
  <c r="G49"/>
  <c r="K49"/>
  <c r="M49"/>
  <c r="I50"/>
  <c r="J49"/>
  <c r="L49"/>
  <c r="N49"/>
  <c r="K50"/>
  <c r="M50"/>
  <c r="I51"/>
  <c r="J50"/>
  <c r="L50"/>
  <c r="N50"/>
  <c r="D50"/>
  <c r="F50"/>
  <c r="B51"/>
  <c r="C50"/>
  <c r="E50"/>
  <c r="G50"/>
  <c r="D51"/>
  <c r="F51"/>
  <c r="B52"/>
  <c r="C51"/>
  <c r="E51"/>
  <c r="G51"/>
  <c r="K51"/>
  <c r="M51"/>
  <c r="I52"/>
  <c r="J51"/>
  <c r="L51"/>
  <c r="N51"/>
  <c r="K52"/>
  <c r="M52"/>
  <c r="I53"/>
  <c r="J52"/>
  <c r="L52"/>
  <c r="N52"/>
  <c r="D52"/>
  <c r="F52"/>
  <c r="B53"/>
  <c r="C52"/>
  <c r="E52"/>
  <c r="G52"/>
  <c r="D53"/>
  <c r="F53"/>
  <c r="B54"/>
  <c r="C53"/>
  <c r="E53"/>
  <c r="G53"/>
  <c r="K53"/>
  <c r="M53"/>
  <c r="J53"/>
  <c r="L53"/>
  <c r="N53"/>
  <c r="I54"/>
  <c r="D54"/>
  <c r="F54"/>
  <c r="C54"/>
  <c r="E54"/>
  <c r="G54"/>
  <c r="B55"/>
  <c r="J54"/>
  <c r="L54"/>
  <c r="N54"/>
  <c r="M54"/>
  <c r="I55"/>
  <c r="K54"/>
  <c r="J55"/>
  <c r="L55"/>
  <c r="N55"/>
  <c r="M55"/>
  <c r="I56"/>
  <c r="K55"/>
  <c r="C55"/>
  <c r="E55"/>
  <c r="G55"/>
  <c r="D55"/>
  <c r="F55"/>
  <c r="B56"/>
  <c r="J56"/>
  <c r="L56"/>
  <c r="N56"/>
  <c r="M56"/>
  <c r="I57"/>
  <c r="K56"/>
  <c r="C56"/>
  <c r="E56"/>
  <c r="G56"/>
  <c r="D56"/>
  <c r="F56"/>
  <c r="B57"/>
  <c r="J57"/>
  <c r="L57"/>
  <c r="N57"/>
  <c r="M57"/>
  <c r="I58"/>
  <c r="K57"/>
  <c r="C57"/>
  <c r="E57"/>
  <c r="G57"/>
  <c r="D57"/>
  <c r="F57"/>
  <c r="B58"/>
  <c r="J58"/>
  <c r="L58"/>
  <c r="N58"/>
  <c r="K58"/>
  <c r="M58"/>
  <c r="C58"/>
  <c r="E58"/>
  <c r="G58"/>
  <c r="D58"/>
  <c r="F58"/>
</calcChain>
</file>

<file path=xl/sharedStrings.xml><?xml version="1.0" encoding="utf-8"?>
<sst xmlns="http://schemas.openxmlformats.org/spreadsheetml/2006/main" count="52" uniqueCount="35">
  <si>
    <t>N</t>
  </si>
  <si>
    <t>NE</t>
  </si>
  <si>
    <t>E</t>
  </si>
  <si>
    <t>SE</t>
  </si>
  <si>
    <t>S</t>
  </si>
  <si>
    <t>SO</t>
  </si>
  <si>
    <t>O</t>
  </si>
  <si>
    <t>NO</t>
  </si>
  <si>
    <t>x</t>
  </si>
  <si>
    <t>y</t>
  </si>
  <si>
    <t>Construction des cercles</t>
  </si>
  <si>
    <t>Cercle 1</t>
  </si>
  <si>
    <t>Cercle 2</t>
  </si>
  <si>
    <t>Cercle 3</t>
  </si>
  <si>
    <t>Cercle 4</t>
  </si>
  <si>
    <t>Cercle 5</t>
  </si>
  <si>
    <t>Construction des axes</t>
  </si>
  <si>
    <t>NS</t>
  </si>
  <si>
    <t>EO</t>
  </si>
  <si>
    <t>Construction des vecteurs</t>
  </si>
  <si>
    <t>Construction cercle des vents</t>
  </si>
  <si>
    <t>rond bleu au milieu</t>
  </si>
  <si>
    <t>NNW</t>
  </si>
  <si>
    <t>NW</t>
  </si>
  <si>
    <t>WNW</t>
  </si>
  <si>
    <t>W</t>
  </si>
  <si>
    <t>WSW</t>
  </si>
  <si>
    <t>SW</t>
  </si>
  <si>
    <t>SSW</t>
  </si>
  <si>
    <t>SSE</t>
  </si>
  <si>
    <t>ESE</t>
  </si>
  <si>
    <t>ENE</t>
  </si>
  <si>
    <t>NNE</t>
  </si>
  <si>
    <t>&gt;30</t>
  </si>
  <si>
    <t>&gt;15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</si>
</sst>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1" fillId="0" borderId="0" xfId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radarChart>
        <c:radarStyle val="filled"/>
        <c:ser>
          <c:idx val="0"/>
          <c:order val="0"/>
          <c:tx>
            <c:strRef>
              <c:f>EB!$D$5</c:f>
              <c:strCache>
                <c:ptCount val="1"/>
                <c:pt idx="0">
                  <c:v>&gt;15</c:v>
                </c:pt>
              </c:strCache>
            </c:strRef>
          </c:tx>
          <c:cat>
            <c:strRef>
              <c:f>EB!$C$6:$C$21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NE</c:v>
                </c:pt>
                <c:pt idx="3">
                  <c:v>ENE</c:v>
                </c:pt>
                <c:pt idx="4">
                  <c:v>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EB!$D$6:$D$21</c:f>
              <c:numCache>
                <c:formatCode>General</c:formatCode>
                <c:ptCount val="16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60</c:v>
                </c:pt>
                <c:pt idx="12">
                  <c:v>45</c:v>
                </c:pt>
                <c:pt idx="13">
                  <c:v>23</c:v>
                </c:pt>
                <c:pt idx="14">
                  <c:v>12</c:v>
                </c:pt>
                <c:pt idx="15">
                  <c:v>11</c:v>
                </c:pt>
              </c:numCache>
            </c:numRef>
          </c:val>
        </c:ser>
        <c:ser>
          <c:idx val="1"/>
          <c:order val="1"/>
          <c:tx>
            <c:strRef>
              <c:f>EB!$E$5</c:f>
              <c:strCache>
                <c:ptCount val="1"/>
                <c:pt idx="0">
                  <c:v>&gt;30</c:v>
                </c:pt>
              </c:strCache>
            </c:strRef>
          </c:tx>
          <c:cat>
            <c:strRef>
              <c:f>EB!$C$6:$C$21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NE</c:v>
                </c:pt>
                <c:pt idx="3">
                  <c:v>ENE</c:v>
                </c:pt>
                <c:pt idx="4">
                  <c:v>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EB!$E$6:$E$21</c:f>
              <c:numCache>
                <c:formatCode>General</c:formatCode>
                <c:ptCount val="16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8</c:v>
                </c:pt>
                <c:pt idx="5">
                  <c:v>10</c:v>
                </c:pt>
                <c:pt idx="6">
                  <c:v>3</c:v>
                </c:pt>
                <c:pt idx="7">
                  <c:v>10</c:v>
                </c:pt>
                <c:pt idx="8">
                  <c:v>15</c:v>
                </c:pt>
                <c:pt idx="9">
                  <c:v>20</c:v>
                </c:pt>
                <c:pt idx="10">
                  <c:v>40</c:v>
                </c:pt>
                <c:pt idx="11">
                  <c:v>45</c:v>
                </c:pt>
                <c:pt idx="12">
                  <c:v>35</c:v>
                </c:pt>
                <c:pt idx="13">
                  <c:v>15</c:v>
                </c:pt>
                <c:pt idx="14">
                  <c:v>6</c:v>
                </c:pt>
                <c:pt idx="15">
                  <c:v>2</c:v>
                </c:pt>
              </c:numCache>
            </c:numRef>
          </c:val>
        </c:ser>
        <c:axId val="126286080"/>
        <c:axId val="131756032"/>
      </c:radarChart>
      <c:catAx>
        <c:axId val="126286080"/>
        <c:scaling>
          <c:orientation val="minMax"/>
        </c:scaling>
        <c:axPos val="b"/>
        <c:majorGridlines/>
        <c:tickLblPos val="nextTo"/>
        <c:crossAx val="131756032"/>
        <c:crosses val="autoZero"/>
        <c:auto val="1"/>
        <c:lblAlgn val="ctr"/>
        <c:lblOffset val="100"/>
      </c:catAx>
      <c:valAx>
        <c:axId val="131756032"/>
        <c:scaling>
          <c:orientation val="minMax"/>
        </c:scaling>
        <c:axPos val="l"/>
        <c:majorGridlines/>
        <c:numFmt formatCode="General" sourceLinked="1"/>
        <c:majorTickMark val="cross"/>
        <c:tickLblPos val="nextTo"/>
        <c:crossAx val="1262860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0.24375000000000002"/>
          <c:y val="1.1784511784511788E-2"/>
          <c:w val="0.60208333333333341"/>
          <c:h val="0.96632996632996648"/>
        </c:manualLayout>
      </c:layout>
      <c:scatterChart>
        <c:scatterStyle val="lineMarker"/>
        <c:ser>
          <c:idx val="0"/>
          <c:order val="0"/>
          <c:tx>
            <c:v>cercle1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36"/>
              <c:layout>
                <c:manualLayout>
                  <c:x val="1.6058617672790878E-3"/>
                  <c:y val="-2.148059775356368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  <c:showCatName val="1"/>
            </c:dLbl>
            <c:delete val="1"/>
          </c:dLbls>
          <c:xVal>
            <c:numRef>
              <c:f>données!$C$22:$C$58</c:f>
              <c:numCache>
                <c:formatCode>General</c:formatCode>
                <c:ptCount val="37"/>
                <c:pt idx="0">
                  <c:v>1</c:v>
                </c:pt>
                <c:pt idx="1">
                  <c:v>0.98480768214041803</c:v>
                </c:pt>
                <c:pt idx="2">
                  <c:v>0.93969234160556514</c:v>
                </c:pt>
                <c:pt idx="3">
                  <c:v>0.86602479158293899</c:v>
                </c:pt>
                <c:pt idx="4">
                  <c:v>0.76604339374430019</c:v>
                </c:pt>
                <c:pt idx="5">
                  <c:v>0.6427860464416687</c:v>
                </c:pt>
                <c:pt idx="6">
                  <c:v>0.49999787927254569</c:v>
                </c:pt>
                <c:pt idx="7">
                  <c:v>0.34201745868137162</c:v>
                </c:pt>
                <c:pt idx="8">
                  <c:v>0.17364496219857001</c:v>
                </c:pt>
                <c:pt idx="9">
                  <c:v>-3.6732051033465485E-6</c:v>
                </c:pt>
                <c:pt idx="10">
                  <c:v>-0.17365219699977771</c:v>
                </c:pt>
                <c:pt idx="11">
                  <c:v>-0.34202436204678133</c:v>
                </c:pt>
                <c:pt idx="12">
                  <c:v>-0.5000042414459136</c:v>
                </c:pt>
                <c:pt idx="13">
                  <c:v>-0.6427916741106755</c:v>
                </c:pt>
                <c:pt idx="14">
                  <c:v>-0.76604811591427258</c:v>
                </c:pt>
                <c:pt idx="15">
                  <c:v>-0.86602846477246254</c:v>
                </c:pt>
                <c:pt idx="16">
                  <c:v>-0.93969485420611443</c:v>
                </c:pt>
                <c:pt idx="17">
                  <c:v>-0.98480895780754063</c:v>
                </c:pt>
                <c:pt idx="18">
                  <c:v>-0.99999999997301514</c:v>
                </c:pt>
                <c:pt idx="19">
                  <c:v>-0.98480640642014561</c:v>
                </c:pt>
                <c:pt idx="20">
                  <c:v>-0.93968982895430075</c:v>
                </c:pt>
                <c:pt idx="21">
                  <c:v>-0.86602111834667617</c:v>
                </c:pt>
                <c:pt idx="22">
                  <c:v>-0.76603867153298444</c:v>
                </c:pt>
                <c:pt idx="23">
                  <c:v>-0.64278041873797165</c:v>
                </c:pt>
                <c:pt idx="24">
                  <c:v>-0.49999151707219297</c:v>
                </c:pt>
                <c:pt idx="25">
                  <c:v>-0.34201055529750346</c:v>
                </c:pt>
                <c:pt idx="26">
                  <c:v>-0.1736377273879903</c:v>
                </c:pt>
                <c:pt idx="27">
                  <c:v>1.101961530961936E-5</c:v>
                </c:pt>
                <c:pt idx="28">
                  <c:v>0.17365943179161347</c:v>
                </c:pt>
                <c:pt idx="29">
                  <c:v>0.34203126539373208</c:v>
                </c:pt>
                <c:pt idx="30">
                  <c:v>0.50001060359229665</c:v>
                </c:pt>
                <c:pt idx="31">
                  <c:v>0.64279730174499072</c:v>
                </c:pt>
                <c:pt idx="32">
                  <c:v>0.76605283804290114</c:v>
                </c:pt>
                <c:pt idx="33">
                  <c:v>0.8660321379152468</c:v>
                </c:pt>
                <c:pt idx="34">
                  <c:v>0.93969736675594873</c:v>
                </c:pt>
                <c:pt idx="35">
                  <c:v>0.9848102334215133</c:v>
                </c:pt>
                <c:pt idx="36">
                  <c:v>0.99999999989206056</c:v>
                </c:pt>
              </c:numCache>
            </c:numRef>
          </c:xVal>
          <c:yVal>
            <c:numRef>
              <c:f>données!$J$22:$J$58</c:f>
              <c:numCache>
                <c:formatCode>General</c:formatCode>
                <c:ptCount val="37"/>
                <c:pt idx="0">
                  <c:v>0</c:v>
                </c:pt>
                <c:pt idx="1">
                  <c:v>0.17364857960034522</c:v>
                </c:pt>
                <c:pt idx="2">
                  <c:v>0.34202091036638371</c:v>
                </c:pt>
                <c:pt idx="3">
                  <c:v>0.50000106036260283</c:v>
                </c:pt>
                <c:pt idx="4">
                  <c:v>0.64278886028050841</c:v>
                </c:pt>
                <c:pt idx="5">
                  <c:v>0.76604575483445425</c:v>
                </c:pt>
                <c:pt idx="6">
                  <c:v>0.86602662818354315</c:v>
                </c:pt>
                <c:pt idx="7">
                  <c:v>0.93969359791217921</c:v>
                </c:pt>
                <c:pt idx="8">
                  <c:v>0.98480831998062301</c:v>
                </c:pt>
                <c:pt idx="9">
                  <c:v>0.99999999999325373</c:v>
                </c:pt>
                <c:pt idx="10">
                  <c:v>0.98480704428692545</c:v>
                </c:pt>
                <c:pt idx="11">
                  <c:v>0.93969108528627232</c:v>
                </c:pt>
                <c:pt idx="12">
                  <c:v>0.86602295497064996</c:v>
                </c:pt>
                <c:pt idx="13">
                  <c:v>0.76604103264381029</c:v>
                </c:pt>
                <c:pt idx="14">
                  <c:v>0.64278323259415637</c:v>
                </c:pt>
                <c:pt idx="15">
                  <c:v>0.49999469817574232</c:v>
                </c:pt>
                <c:pt idx="16">
                  <c:v>0.34201400699174506</c:v>
                </c:pt>
                <c:pt idx="17">
                  <c:v>0.17364134479445159</c:v>
                </c:pt>
                <c:pt idx="18">
                  <c:v>-7.3464102066435371E-6</c:v>
                </c:pt>
                <c:pt idx="19">
                  <c:v>-0.17365581439686689</c:v>
                </c:pt>
                <c:pt idx="20">
                  <c:v>-0.34202781372256402</c:v>
                </c:pt>
                <c:pt idx="21">
                  <c:v>-0.50000742252247854</c:v>
                </c:pt>
                <c:pt idx="22">
                  <c:v>-0.64279448793216976</c:v>
                </c:pt>
                <c:pt idx="23">
                  <c:v>-0.7660504769837545</c:v>
                </c:pt>
                <c:pt idx="24">
                  <c:v>-0.86603030134969694</c:v>
                </c:pt>
                <c:pt idx="25">
                  <c:v>-0.93969611048737101</c:v>
                </c:pt>
                <c:pt idx="26">
                  <c:v>-0.98480959562117076</c:v>
                </c:pt>
                <c:pt idx="27">
                  <c:v>-0.99999999993928401</c:v>
                </c:pt>
                <c:pt idx="28">
                  <c:v>-0.98480576854007817</c:v>
                </c:pt>
                <c:pt idx="29">
                  <c:v>-0.93968857260965055</c:v>
                </c:pt>
                <c:pt idx="30">
                  <c:v>-0.86601928171101772</c:v>
                </c:pt>
                <c:pt idx="31">
                  <c:v>-0.7660363104118233</c:v>
                </c:pt>
                <c:pt idx="32">
                  <c:v>-0.64277760487311375</c:v>
                </c:pt>
                <c:pt idx="33">
                  <c:v>-0.49998833596189718</c:v>
                </c:pt>
                <c:pt idx="34">
                  <c:v>-0.34200710359864739</c:v>
                </c:pt>
                <c:pt idx="35">
                  <c:v>-0.1736341099791871</c:v>
                </c:pt>
                <c:pt idx="36">
                  <c:v>1.469282041289059E-5</c:v>
                </c:pt>
              </c:numCache>
            </c:numRef>
          </c:yVal>
          <c:smooth val="1"/>
        </c:ser>
        <c:ser>
          <c:idx val="1"/>
          <c:order val="1"/>
          <c:tx>
            <c:v>cercle 2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36"/>
              <c:layout>
                <c:manualLayout>
                  <c:x val="-6.0761154855644764E-4"/>
                  <c:y val="-1.811271065864242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  <c:showCatName val="1"/>
            </c:dLbl>
            <c:delete val="1"/>
          </c:dLbls>
          <c:xVal>
            <c:numRef>
              <c:f>données!$D$22:$D$58</c:f>
              <c:numCache>
                <c:formatCode>General</c:formatCode>
                <c:ptCount val="37"/>
                <c:pt idx="0">
                  <c:v>2</c:v>
                </c:pt>
                <c:pt idx="1">
                  <c:v>1.9696153642808361</c:v>
                </c:pt>
                <c:pt idx="2">
                  <c:v>1.8793846832111303</c:v>
                </c:pt>
                <c:pt idx="3">
                  <c:v>1.732049583165878</c:v>
                </c:pt>
                <c:pt idx="4">
                  <c:v>1.5320867874886004</c:v>
                </c:pt>
                <c:pt idx="5">
                  <c:v>1.2855720928833374</c:v>
                </c:pt>
                <c:pt idx="6">
                  <c:v>0.99999575854509137</c:v>
                </c:pt>
                <c:pt idx="7">
                  <c:v>0.68403491736274324</c:v>
                </c:pt>
                <c:pt idx="8">
                  <c:v>0.34728992439714002</c:v>
                </c:pt>
                <c:pt idx="9">
                  <c:v>-7.346410206693097E-6</c:v>
                </c:pt>
                <c:pt idx="10">
                  <c:v>-0.34730439399955543</c:v>
                </c:pt>
                <c:pt idx="11">
                  <c:v>-0.68404872409356265</c:v>
                </c:pt>
                <c:pt idx="12">
                  <c:v>-1.0000084828918272</c:v>
                </c:pt>
                <c:pt idx="13">
                  <c:v>-1.285583348221351</c:v>
                </c:pt>
                <c:pt idx="14">
                  <c:v>-1.5320962318285452</c:v>
                </c:pt>
                <c:pt idx="15">
                  <c:v>-1.7320569295449251</c:v>
                </c:pt>
                <c:pt idx="16">
                  <c:v>-1.8793897084122289</c:v>
                </c:pt>
                <c:pt idx="17">
                  <c:v>-1.9696179156150813</c:v>
                </c:pt>
                <c:pt idx="18">
                  <c:v>-1.9999999999460303</c:v>
                </c:pt>
                <c:pt idx="19">
                  <c:v>-1.9696128128402912</c:v>
                </c:pt>
                <c:pt idx="20">
                  <c:v>-1.8793796579086015</c:v>
                </c:pt>
                <c:pt idx="21">
                  <c:v>-1.7320422366933523</c:v>
                </c:pt>
                <c:pt idx="22">
                  <c:v>-1.5320773430659689</c:v>
                </c:pt>
                <c:pt idx="23">
                  <c:v>-1.2855608374759433</c:v>
                </c:pt>
                <c:pt idx="24">
                  <c:v>-0.99998303414438594</c:v>
                </c:pt>
                <c:pt idx="25">
                  <c:v>-0.68402111059500692</c:v>
                </c:pt>
                <c:pt idx="26">
                  <c:v>-0.3472754547759806</c:v>
                </c:pt>
                <c:pt idx="27">
                  <c:v>2.2039230619238719E-5</c:v>
                </c:pt>
                <c:pt idx="28">
                  <c:v>0.34731886358322694</c:v>
                </c:pt>
                <c:pt idx="29">
                  <c:v>0.68406253078746415</c:v>
                </c:pt>
                <c:pt idx="30">
                  <c:v>1.0000212071845933</c:v>
                </c:pt>
                <c:pt idx="31">
                  <c:v>1.2855946034899814</c:v>
                </c:pt>
                <c:pt idx="32">
                  <c:v>1.5321056760858023</c:v>
                </c:pt>
                <c:pt idx="33">
                  <c:v>1.7320642758304936</c:v>
                </c:pt>
                <c:pt idx="34">
                  <c:v>1.8793947335118975</c:v>
                </c:pt>
                <c:pt idx="35">
                  <c:v>1.9696204668430266</c:v>
                </c:pt>
                <c:pt idx="36">
                  <c:v>1.9999999997841211</c:v>
                </c:pt>
              </c:numCache>
            </c:numRef>
          </c:xVal>
          <c:yVal>
            <c:numRef>
              <c:f>données!$K$22:$K$58</c:f>
              <c:numCache>
                <c:formatCode>General</c:formatCode>
                <c:ptCount val="37"/>
                <c:pt idx="0">
                  <c:v>0</c:v>
                </c:pt>
                <c:pt idx="1">
                  <c:v>0.34729715920069043</c:v>
                </c:pt>
                <c:pt idx="2">
                  <c:v>0.68404182073276742</c:v>
                </c:pt>
                <c:pt idx="3">
                  <c:v>1.0000021207252057</c:v>
                </c:pt>
                <c:pt idx="4">
                  <c:v>1.2855777205610168</c:v>
                </c:pt>
                <c:pt idx="5">
                  <c:v>1.5320915096689085</c:v>
                </c:pt>
                <c:pt idx="6">
                  <c:v>1.7320532563670863</c:v>
                </c:pt>
                <c:pt idx="7">
                  <c:v>1.8793871958243584</c:v>
                </c:pt>
                <c:pt idx="8">
                  <c:v>1.969616639961246</c:v>
                </c:pt>
                <c:pt idx="9">
                  <c:v>1.9999999999865075</c:v>
                </c:pt>
                <c:pt idx="10">
                  <c:v>1.9696140885738509</c:v>
                </c:pt>
                <c:pt idx="11">
                  <c:v>1.8793821705725446</c:v>
                </c:pt>
                <c:pt idx="12">
                  <c:v>1.7320459099412999</c:v>
                </c:pt>
                <c:pt idx="13">
                  <c:v>1.5320820652876206</c:v>
                </c:pt>
                <c:pt idx="14">
                  <c:v>1.2855664651883127</c:v>
                </c:pt>
                <c:pt idx="15">
                  <c:v>0.99998939635148465</c:v>
                </c:pt>
                <c:pt idx="16">
                  <c:v>0.68402801398349011</c:v>
                </c:pt>
                <c:pt idx="17">
                  <c:v>0.34728268958890318</c:v>
                </c:pt>
                <c:pt idx="18">
                  <c:v>-1.4692820413287074E-5</c:v>
                </c:pt>
                <c:pt idx="19">
                  <c:v>-0.34731162879373378</c:v>
                </c:pt>
                <c:pt idx="20">
                  <c:v>-0.68405562744512804</c:v>
                </c:pt>
                <c:pt idx="21">
                  <c:v>-1.0000148450449571</c:v>
                </c:pt>
                <c:pt idx="22">
                  <c:v>-1.2855889758643395</c:v>
                </c:pt>
                <c:pt idx="23">
                  <c:v>-1.532100953967509</c:v>
                </c:pt>
                <c:pt idx="24">
                  <c:v>-1.7320606026993939</c:v>
                </c:pt>
                <c:pt idx="25">
                  <c:v>-1.879392220974742</c:v>
                </c:pt>
                <c:pt idx="26">
                  <c:v>-1.9696191912423415</c:v>
                </c:pt>
                <c:pt idx="27">
                  <c:v>-1.999999999878568</c:v>
                </c:pt>
                <c:pt idx="28">
                  <c:v>-1.9696115370801563</c:v>
                </c:pt>
                <c:pt idx="29">
                  <c:v>-1.8793771452193011</c:v>
                </c:pt>
                <c:pt idx="30">
                  <c:v>-1.7320385634220354</c:v>
                </c:pt>
                <c:pt idx="31">
                  <c:v>-1.5320726208236466</c:v>
                </c:pt>
                <c:pt idx="32">
                  <c:v>-1.2855552097462275</c:v>
                </c:pt>
                <c:pt idx="33">
                  <c:v>-0.99997667192379436</c:v>
                </c:pt>
                <c:pt idx="34">
                  <c:v>-0.68401420719729478</c:v>
                </c:pt>
                <c:pt idx="35">
                  <c:v>-0.3472682199583742</c:v>
                </c:pt>
                <c:pt idx="36">
                  <c:v>2.938564082578118E-5</c:v>
                </c:pt>
              </c:numCache>
            </c:numRef>
          </c:yVal>
          <c:smooth val="1"/>
        </c:ser>
        <c:ser>
          <c:idx val="2"/>
          <c:order val="2"/>
          <c:tx>
            <c:v>cercle 3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36"/>
              <c:layout>
                <c:manualLayout>
                  <c:x val="-1.7795275590550984E-3"/>
                  <c:y val="-1.811182693072457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  <c:showCatName val="1"/>
            </c:dLbl>
            <c:delete val="1"/>
          </c:dLbls>
          <c:xVal>
            <c:numRef>
              <c:f>données!$E$22:$E$58</c:f>
              <c:numCache>
                <c:formatCode>General</c:formatCode>
                <c:ptCount val="37"/>
                <c:pt idx="0">
                  <c:v>3</c:v>
                </c:pt>
                <c:pt idx="1">
                  <c:v>2.9544230464212542</c:v>
                </c:pt>
                <c:pt idx="2">
                  <c:v>2.8190770248166954</c:v>
                </c:pt>
                <c:pt idx="3">
                  <c:v>2.5980743747488169</c:v>
                </c:pt>
                <c:pt idx="4">
                  <c:v>2.2981301812329007</c:v>
                </c:pt>
                <c:pt idx="5">
                  <c:v>1.928358139325006</c:v>
                </c:pt>
                <c:pt idx="6">
                  <c:v>1.4999936378176371</c:v>
                </c:pt>
                <c:pt idx="7">
                  <c:v>1.0260523760441149</c:v>
                </c:pt>
                <c:pt idx="8">
                  <c:v>0.52093488659570997</c:v>
                </c:pt>
                <c:pt idx="9">
                  <c:v>-1.1019615310039646E-5</c:v>
                </c:pt>
                <c:pt idx="10">
                  <c:v>-0.52095659099933311</c:v>
                </c:pt>
                <c:pt idx="11">
                  <c:v>-1.026073086140344</c:v>
                </c:pt>
                <c:pt idx="12">
                  <c:v>-1.5000127243377408</c:v>
                </c:pt>
                <c:pt idx="13">
                  <c:v>-1.9283750223320264</c:v>
                </c:pt>
                <c:pt idx="14">
                  <c:v>-2.2981443477428178</c:v>
                </c:pt>
                <c:pt idx="15">
                  <c:v>-2.5980853943173878</c:v>
                </c:pt>
                <c:pt idx="16">
                  <c:v>-2.8190845626183432</c:v>
                </c:pt>
                <c:pt idx="17">
                  <c:v>-2.954426873422622</c:v>
                </c:pt>
                <c:pt idx="18">
                  <c:v>-2.9999999999190452</c:v>
                </c:pt>
                <c:pt idx="19">
                  <c:v>-2.954419219260437</c:v>
                </c:pt>
                <c:pt idx="20">
                  <c:v>-2.8190694868629023</c:v>
                </c:pt>
                <c:pt idx="21">
                  <c:v>-2.5980633550400283</c:v>
                </c:pt>
                <c:pt idx="22">
                  <c:v>-2.2981160145989534</c:v>
                </c:pt>
                <c:pt idx="23">
                  <c:v>-1.9283412562139151</c:v>
                </c:pt>
                <c:pt idx="24">
                  <c:v>-1.499974551216579</c:v>
                </c:pt>
                <c:pt idx="25">
                  <c:v>-1.0260316658925104</c:v>
                </c:pt>
                <c:pt idx="26">
                  <c:v>-0.52091318216397087</c:v>
                </c:pt>
                <c:pt idx="27">
                  <c:v>3.3058845928858077E-5</c:v>
                </c:pt>
                <c:pt idx="28">
                  <c:v>0.52097829537484042</c:v>
                </c:pt>
                <c:pt idx="29">
                  <c:v>1.0260937961811962</c:v>
                </c:pt>
                <c:pt idx="30">
                  <c:v>1.50003181077689</c:v>
                </c:pt>
                <c:pt idx="31">
                  <c:v>1.9283919052349723</c:v>
                </c:pt>
                <c:pt idx="32">
                  <c:v>2.2981585141287035</c:v>
                </c:pt>
                <c:pt idx="33">
                  <c:v>2.5980964137457403</c:v>
                </c:pt>
                <c:pt idx="34">
                  <c:v>2.819092100267846</c:v>
                </c:pt>
                <c:pt idx="35">
                  <c:v>2.95443070026454</c:v>
                </c:pt>
                <c:pt idx="36">
                  <c:v>2.9999999996761817</c:v>
                </c:pt>
              </c:numCache>
            </c:numRef>
          </c:xVal>
          <c:yVal>
            <c:numRef>
              <c:f>données!$L$22:$L$58</c:f>
              <c:numCache>
                <c:formatCode>General</c:formatCode>
                <c:ptCount val="37"/>
                <c:pt idx="0">
                  <c:v>0</c:v>
                </c:pt>
                <c:pt idx="1">
                  <c:v>0.52094573880103567</c:v>
                </c:pt>
                <c:pt idx="2">
                  <c:v>1.026062731099151</c:v>
                </c:pt>
                <c:pt idx="3">
                  <c:v>1.5000031810878085</c:v>
                </c:pt>
                <c:pt idx="4">
                  <c:v>1.9283665808415251</c:v>
                </c:pt>
                <c:pt idx="5">
                  <c:v>2.2981372645033629</c:v>
                </c:pt>
                <c:pt idx="6">
                  <c:v>2.5980798845506294</c:v>
                </c:pt>
                <c:pt idx="7">
                  <c:v>2.8190807937365374</c:v>
                </c:pt>
                <c:pt idx="8">
                  <c:v>2.954424959941869</c:v>
                </c:pt>
                <c:pt idx="9">
                  <c:v>2.9999999999797611</c:v>
                </c:pt>
                <c:pt idx="10">
                  <c:v>2.9544211328607766</c:v>
                </c:pt>
                <c:pt idx="11">
                  <c:v>2.8190732558588172</c:v>
                </c:pt>
                <c:pt idx="12">
                  <c:v>2.5980688649119497</c:v>
                </c:pt>
                <c:pt idx="13">
                  <c:v>2.2981230979314309</c:v>
                </c:pt>
                <c:pt idx="14">
                  <c:v>1.928349697782469</c:v>
                </c:pt>
                <c:pt idx="15">
                  <c:v>1.4999840945272269</c:v>
                </c:pt>
                <c:pt idx="16">
                  <c:v>1.0260420209752352</c:v>
                </c:pt>
                <c:pt idx="17">
                  <c:v>0.52092403438335477</c:v>
                </c:pt>
                <c:pt idx="18">
                  <c:v>-2.2039230619930613E-5</c:v>
                </c:pt>
                <c:pt idx="19">
                  <c:v>-0.52096744319060062</c:v>
                </c:pt>
                <c:pt idx="20">
                  <c:v>-1.026083441167692</c:v>
                </c:pt>
                <c:pt idx="21">
                  <c:v>-1.5000222675674357</c:v>
                </c:pt>
                <c:pt idx="22">
                  <c:v>-1.9283834637965094</c:v>
                </c:pt>
                <c:pt idx="23">
                  <c:v>-2.2981514309512634</c:v>
                </c:pt>
                <c:pt idx="24">
                  <c:v>-2.5980909040490907</c:v>
                </c:pt>
                <c:pt idx="25">
                  <c:v>-2.8190883314621131</c:v>
                </c:pt>
                <c:pt idx="26">
                  <c:v>-2.9544287868635122</c:v>
                </c:pt>
                <c:pt idx="27">
                  <c:v>-2.9999999998178519</c:v>
                </c:pt>
                <c:pt idx="28">
                  <c:v>-2.9544173056202343</c:v>
                </c:pt>
                <c:pt idx="29">
                  <c:v>-2.8190657178289515</c:v>
                </c:pt>
                <c:pt idx="30">
                  <c:v>-2.5980578451330532</c:v>
                </c:pt>
                <c:pt idx="31">
                  <c:v>-2.2981089312354701</c:v>
                </c:pt>
                <c:pt idx="32">
                  <c:v>-1.9283328146193413</c:v>
                </c:pt>
                <c:pt idx="33">
                  <c:v>-1.4999650078856916</c:v>
                </c:pt>
                <c:pt idx="34">
                  <c:v>-1.0260213107959422</c:v>
                </c:pt>
                <c:pt idx="35">
                  <c:v>-0.52090232993756125</c:v>
                </c:pt>
                <c:pt idx="36">
                  <c:v>4.4078461238671768E-5</c:v>
                </c:pt>
              </c:numCache>
            </c:numRef>
          </c:yVal>
          <c:smooth val="1"/>
        </c:ser>
        <c:ser>
          <c:idx val="3"/>
          <c:order val="3"/>
          <c:tx>
            <c:v>cercle 4</c:v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36"/>
              <c:layout>
                <c:manualLayout>
                  <c:x val="-1.9096675415573082E-3"/>
                  <c:y val="-1.81109432028067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  <c:showCatName val="1"/>
            </c:dLbl>
            <c:delete val="1"/>
          </c:dLbls>
          <c:xVal>
            <c:numRef>
              <c:f>données!$F$22:$F$58</c:f>
              <c:numCache>
                <c:formatCode>General</c:formatCode>
                <c:ptCount val="37"/>
                <c:pt idx="0">
                  <c:v>4</c:v>
                </c:pt>
                <c:pt idx="1">
                  <c:v>3.9392307285616721</c:v>
                </c:pt>
                <c:pt idx="2">
                  <c:v>3.7587693664222606</c:v>
                </c:pt>
                <c:pt idx="3">
                  <c:v>3.464099166331756</c:v>
                </c:pt>
                <c:pt idx="4">
                  <c:v>3.0641735749772008</c:v>
                </c:pt>
                <c:pt idx="5">
                  <c:v>2.5711441857666748</c:v>
                </c:pt>
                <c:pt idx="6">
                  <c:v>1.9999915170901827</c:v>
                </c:pt>
                <c:pt idx="7">
                  <c:v>1.3680698347254865</c:v>
                </c:pt>
                <c:pt idx="8">
                  <c:v>0.69457984879428003</c:v>
                </c:pt>
                <c:pt idx="9">
                  <c:v>-1.4692820413386194E-5</c:v>
                </c:pt>
                <c:pt idx="10">
                  <c:v>-0.69460878799911085</c:v>
                </c:pt>
                <c:pt idx="11">
                  <c:v>-1.3680974481871253</c:v>
                </c:pt>
                <c:pt idx="12">
                  <c:v>-2.0000169657836544</c:v>
                </c:pt>
                <c:pt idx="13">
                  <c:v>-2.571166696442702</c:v>
                </c:pt>
                <c:pt idx="14">
                  <c:v>-3.0641924636570903</c:v>
                </c:pt>
                <c:pt idx="15">
                  <c:v>-3.4641138590898501</c:v>
                </c:pt>
                <c:pt idx="16">
                  <c:v>-3.7587794168244577</c:v>
                </c:pt>
                <c:pt idx="17">
                  <c:v>-3.9392358312301625</c:v>
                </c:pt>
                <c:pt idx="18">
                  <c:v>-3.9999999998920606</c:v>
                </c:pt>
                <c:pt idx="19">
                  <c:v>-3.9392256256805824</c:v>
                </c:pt>
                <c:pt idx="20">
                  <c:v>-3.758759315817203</c:v>
                </c:pt>
                <c:pt idx="21">
                  <c:v>-3.4640844733867047</c:v>
                </c:pt>
                <c:pt idx="22">
                  <c:v>-3.0641546861319378</c:v>
                </c:pt>
                <c:pt idx="23">
                  <c:v>-2.5711216749518866</c:v>
                </c:pt>
                <c:pt idx="24">
                  <c:v>-1.9999660682887719</c:v>
                </c:pt>
                <c:pt idx="25">
                  <c:v>-1.3680422211900138</c:v>
                </c:pt>
                <c:pt idx="26">
                  <c:v>-0.69455090955196119</c:v>
                </c:pt>
                <c:pt idx="27">
                  <c:v>4.4078461238477439E-5</c:v>
                </c:pt>
                <c:pt idx="28">
                  <c:v>0.69463772716645389</c:v>
                </c:pt>
                <c:pt idx="29">
                  <c:v>1.3681250615749283</c:v>
                </c:pt>
                <c:pt idx="30">
                  <c:v>2.0000424143691866</c:v>
                </c:pt>
                <c:pt idx="31">
                  <c:v>2.5711892069799629</c:v>
                </c:pt>
                <c:pt idx="32">
                  <c:v>3.0642113521716046</c:v>
                </c:pt>
                <c:pt idx="33">
                  <c:v>3.4641285516609872</c:v>
                </c:pt>
                <c:pt idx="34">
                  <c:v>3.7587894670237949</c:v>
                </c:pt>
                <c:pt idx="35">
                  <c:v>3.9392409336860532</c:v>
                </c:pt>
                <c:pt idx="36">
                  <c:v>3.9999999995682423</c:v>
                </c:pt>
              </c:numCache>
            </c:numRef>
          </c:xVal>
          <c:yVal>
            <c:numRef>
              <c:f>données!$M$22:$M$58</c:f>
              <c:numCache>
                <c:formatCode>General</c:formatCode>
                <c:ptCount val="37"/>
                <c:pt idx="0">
                  <c:v>0</c:v>
                </c:pt>
                <c:pt idx="1">
                  <c:v>0.69459431840138086</c:v>
                </c:pt>
                <c:pt idx="2">
                  <c:v>1.3680836414655348</c:v>
                </c:pt>
                <c:pt idx="3">
                  <c:v>2.0000042414504113</c:v>
                </c:pt>
                <c:pt idx="4">
                  <c:v>2.5711554411220336</c:v>
                </c:pt>
                <c:pt idx="5">
                  <c:v>3.064183019337817</c:v>
                </c:pt>
                <c:pt idx="6">
                  <c:v>3.4641065127341726</c:v>
                </c:pt>
                <c:pt idx="7">
                  <c:v>3.7587743916487169</c:v>
                </c:pt>
                <c:pt idx="8">
                  <c:v>3.9392332799224921</c:v>
                </c:pt>
                <c:pt idx="9">
                  <c:v>3.9999999999730149</c:v>
                </c:pt>
                <c:pt idx="10">
                  <c:v>3.9392281771477018</c:v>
                </c:pt>
                <c:pt idx="11">
                  <c:v>3.7587643411450893</c:v>
                </c:pt>
                <c:pt idx="12">
                  <c:v>3.4640918198825998</c:v>
                </c:pt>
                <c:pt idx="13">
                  <c:v>3.0641641305752412</c:v>
                </c:pt>
                <c:pt idx="14">
                  <c:v>2.5711329303766255</c:v>
                </c:pt>
                <c:pt idx="15">
                  <c:v>1.9999787927029693</c:v>
                </c:pt>
                <c:pt idx="16">
                  <c:v>1.3680560279669802</c:v>
                </c:pt>
                <c:pt idx="17">
                  <c:v>0.69456537917780636</c:v>
                </c:pt>
                <c:pt idx="18">
                  <c:v>-2.9385640826574149E-5</c:v>
                </c:pt>
                <c:pt idx="19">
                  <c:v>-0.69462325758746757</c:v>
                </c:pt>
                <c:pt idx="20">
                  <c:v>-1.3681112548902561</c:v>
                </c:pt>
                <c:pt idx="21">
                  <c:v>-2.0000296900899142</c:v>
                </c:pt>
                <c:pt idx="22">
                  <c:v>-2.571177951728679</c:v>
                </c:pt>
                <c:pt idx="23">
                  <c:v>-3.064201907935018</c:v>
                </c:pt>
                <c:pt idx="24">
                  <c:v>-3.4641212053987878</c:v>
                </c:pt>
                <c:pt idx="25">
                  <c:v>-3.758784441949484</c:v>
                </c:pt>
                <c:pt idx="26">
                  <c:v>-3.9392383824846831</c:v>
                </c:pt>
                <c:pt idx="27">
                  <c:v>-3.999999999757136</c:v>
                </c:pt>
                <c:pt idx="28">
                  <c:v>-3.9392230741603127</c:v>
                </c:pt>
                <c:pt idx="29">
                  <c:v>-3.7587542904386022</c:v>
                </c:pt>
                <c:pt idx="30">
                  <c:v>-3.4640771268440709</c:v>
                </c:pt>
                <c:pt idx="31">
                  <c:v>-3.0641452416472932</c:v>
                </c:pt>
                <c:pt idx="32">
                  <c:v>-2.571110419492455</c:v>
                </c:pt>
                <c:pt idx="33">
                  <c:v>-1.9999533438475887</c:v>
                </c:pt>
                <c:pt idx="34">
                  <c:v>-1.3680284143945896</c:v>
                </c:pt>
                <c:pt idx="35">
                  <c:v>-0.6945364399167484</c:v>
                </c:pt>
                <c:pt idx="36">
                  <c:v>5.877128165156236E-5</c:v>
                </c:pt>
              </c:numCache>
            </c:numRef>
          </c:yVal>
        </c:ser>
        <c:ser>
          <c:idx val="4"/>
          <c:order val="4"/>
          <c:tx>
            <c:v>cercle 5</c:v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36"/>
              <c:layout>
                <c:manualLayout>
                  <c:x val="4.341644794397524E-5"/>
                  <c:y val="-1.9793561158390552E-2"/>
                </c:manualLayout>
              </c:layout>
              <c:numFmt formatCode="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  <c:showCatName val="1"/>
            </c:dLbl>
            <c:delete val="1"/>
          </c:dLbls>
          <c:xVal>
            <c:numRef>
              <c:f>données!$G$22:$G$58</c:f>
              <c:numCache>
                <c:formatCode>General</c:formatCode>
                <c:ptCount val="37"/>
                <c:pt idx="0">
                  <c:v>5</c:v>
                </c:pt>
                <c:pt idx="1">
                  <c:v>4.9240384107020905</c:v>
                </c:pt>
                <c:pt idx="2">
                  <c:v>4.6984617080278257</c:v>
                </c:pt>
                <c:pt idx="3">
                  <c:v>4.3301239579146946</c:v>
                </c:pt>
                <c:pt idx="4">
                  <c:v>3.8302169687215009</c:v>
                </c:pt>
                <c:pt idx="5">
                  <c:v>3.2139302322083436</c:v>
                </c:pt>
                <c:pt idx="6">
                  <c:v>2.4999893963627287</c:v>
                </c:pt>
                <c:pt idx="7">
                  <c:v>1.7100872934068581</c:v>
                </c:pt>
                <c:pt idx="8">
                  <c:v>0.86822481099285009</c:v>
                </c:pt>
                <c:pt idx="9">
                  <c:v>-1.8366025516732743E-5</c:v>
                </c:pt>
                <c:pt idx="10">
                  <c:v>-0.8682609849988886</c:v>
                </c:pt>
                <c:pt idx="11">
                  <c:v>-1.7101218102339066</c:v>
                </c:pt>
                <c:pt idx="12">
                  <c:v>-2.500021207229568</c:v>
                </c:pt>
                <c:pt idx="13">
                  <c:v>-3.2139583705533776</c:v>
                </c:pt>
                <c:pt idx="14">
                  <c:v>-3.8302405795713628</c:v>
                </c:pt>
                <c:pt idx="15">
                  <c:v>-4.3301423238623125</c:v>
                </c:pt>
                <c:pt idx="16">
                  <c:v>-4.6984742710305722</c:v>
                </c:pt>
                <c:pt idx="17">
                  <c:v>-4.924044789037703</c:v>
                </c:pt>
                <c:pt idx="18">
                  <c:v>-4.9999999998650759</c:v>
                </c:pt>
                <c:pt idx="19">
                  <c:v>-4.9240320321007278</c:v>
                </c:pt>
                <c:pt idx="20">
                  <c:v>-4.6984491447715033</c:v>
                </c:pt>
                <c:pt idx="21">
                  <c:v>-4.3301055917333811</c:v>
                </c:pt>
                <c:pt idx="22">
                  <c:v>-3.8301933576649221</c:v>
                </c:pt>
                <c:pt idx="23">
                  <c:v>-3.2139020936898581</c:v>
                </c:pt>
                <c:pt idx="24">
                  <c:v>-2.4999575853609648</c:v>
                </c:pt>
                <c:pt idx="25">
                  <c:v>-1.7100527764875173</c:v>
                </c:pt>
                <c:pt idx="26">
                  <c:v>-0.86818863693995152</c:v>
                </c:pt>
                <c:pt idx="27">
                  <c:v>5.50980765480968E-5</c:v>
                </c:pt>
                <c:pt idx="28">
                  <c:v>0.86829715895806736</c:v>
                </c:pt>
                <c:pt idx="29">
                  <c:v>1.7101563269686604</c:v>
                </c:pt>
                <c:pt idx="30">
                  <c:v>2.5000530179614833</c:v>
                </c:pt>
                <c:pt idx="31">
                  <c:v>3.2139865087249535</c:v>
                </c:pt>
                <c:pt idx="32">
                  <c:v>3.8302641902145056</c:v>
                </c:pt>
                <c:pt idx="33">
                  <c:v>4.3301606895762337</c:v>
                </c:pt>
                <c:pt idx="34">
                  <c:v>4.6984868337797439</c:v>
                </c:pt>
                <c:pt idx="35">
                  <c:v>4.9240511671075664</c:v>
                </c:pt>
                <c:pt idx="36">
                  <c:v>4.9999999994603028</c:v>
                </c:pt>
              </c:numCache>
            </c:numRef>
          </c:xVal>
          <c:yVal>
            <c:numRef>
              <c:f>données!$N$22:$N$58</c:f>
              <c:numCache>
                <c:formatCode>General</c:formatCode>
                <c:ptCount val="37"/>
                <c:pt idx="0">
                  <c:v>0</c:v>
                </c:pt>
                <c:pt idx="1">
                  <c:v>0.86824289800172605</c:v>
                </c:pt>
                <c:pt idx="2">
                  <c:v>1.7101045518319187</c:v>
                </c:pt>
                <c:pt idx="3">
                  <c:v>2.5000053018130144</c:v>
                </c:pt>
                <c:pt idx="4">
                  <c:v>3.2139443014025422</c:v>
                </c:pt>
                <c:pt idx="5">
                  <c:v>3.8302287741722711</c:v>
                </c:pt>
                <c:pt idx="6">
                  <c:v>4.3301331409177157</c:v>
                </c:pt>
                <c:pt idx="7">
                  <c:v>4.6984679895608963</c:v>
                </c:pt>
                <c:pt idx="8">
                  <c:v>4.9240415999031146</c:v>
                </c:pt>
                <c:pt idx="9">
                  <c:v>4.9999999999662688</c:v>
                </c:pt>
                <c:pt idx="10">
                  <c:v>4.924035221434627</c:v>
                </c:pt>
                <c:pt idx="11">
                  <c:v>4.6984554264313614</c:v>
                </c:pt>
                <c:pt idx="12">
                  <c:v>4.33011477485325</c:v>
                </c:pt>
                <c:pt idx="13">
                  <c:v>3.8302051632190515</c:v>
                </c:pt>
                <c:pt idx="14">
                  <c:v>3.213916162970782</c:v>
                </c:pt>
                <c:pt idx="15">
                  <c:v>2.4999734908787117</c:v>
                </c:pt>
                <c:pt idx="16">
                  <c:v>1.7100700349587252</c:v>
                </c:pt>
                <c:pt idx="17">
                  <c:v>0.86820672397225795</c:v>
                </c:pt>
                <c:pt idx="18">
                  <c:v>-3.6732051033217684E-5</c:v>
                </c:pt>
                <c:pt idx="19">
                  <c:v>-0.86827907198433452</c:v>
                </c:pt>
                <c:pt idx="20">
                  <c:v>-1.7101390686128202</c:v>
                </c:pt>
                <c:pt idx="21">
                  <c:v>-2.5000371126123926</c:v>
                </c:pt>
                <c:pt idx="22">
                  <c:v>-3.2139724396608487</c:v>
                </c:pt>
                <c:pt idx="23">
                  <c:v>-3.8302523849187726</c:v>
                </c:pt>
                <c:pt idx="24">
                  <c:v>-4.3301515067484848</c:v>
                </c:pt>
                <c:pt idx="25">
                  <c:v>-4.6984805524368554</c:v>
                </c:pt>
                <c:pt idx="26">
                  <c:v>-4.9240479781058539</c:v>
                </c:pt>
                <c:pt idx="27">
                  <c:v>-4.9999999996964197</c:v>
                </c:pt>
                <c:pt idx="28">
                  <c:v>-4.9240288427003911</c:v>
                </c:pt>
                <c:pt idx="29">
                  <c:v>-4.6984428630482524</c:v>
                </c:pt>
                <c:pt idx="30">
                  <c:v>-4.3300964085550886</c:v>
                </c:pt>
                <c:pt idx="31">
                  <c:v>-3.8301815520591163</c:v>
                </c:pt>
                <c:pt idx="32">
                  <c:v>-3.213888024365569</c:v>
                </c:pt>
                <c:pt idx="33">
                  <c:v>-2.4999416798094858</c:v>
                </c:pt>
                <c:pt idx="34">
                  <c:v>-1.7100355179932369</c:v>
                </c:pt>
                <c:pt idx="35">
                  <c:v>-0.86817054989593556</c:v>
                </c:pt>
                <c:pt idx="36">
                  <c:v>7.3464102064452945E-5</c:v>
                </c:pt>
              </c:numCache>
            </c:numRef>
          </c:yVal>
        </c:ser>
        <c:ser>
          <c:idx val="5"/>
          <c:order val="5"/>
          <c:tx>
            <c:v>axe NS</c:v>
          </c:tx>
          <c:spPr>
            <a:ln w="25400">
              <a:solidFill>
                <a:srgbClr val="333333"/>
              </a:solidFill>
              <a:prstDash val="lgDash"/>
            </a:ln>
          </c:spPr>
          <c:marker>
            <c:symbol val="none"/>
          </c:marker>
          <c:xVal>
            <c:numRef>
              <c:f>données!$Q$22:$Q$23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données!$R$22:$R$23</c:f>
              <c:numCache>
                <c:formatCode>General</c:formatCode>
                <c:ptCount val="2"/>
                <c:pt idx="0">
                  <c:v>6</c:v>
                </c:pt>
                <c:pt idx="1">
                  <c:v>-6</c:v>
                </c:pt>
              </c:numCache>
            </c:numRef>
          </c:yVal>
        </c:ser>
        <c:ser>
          <c:idx val="6"/>
          <c:order val="6"/>
          <c:tx>
            <c:v>axe EO</c:v>
          </c:tx>
          <c:spPr>
            <a:ln w="25400">
              <a:solidFill>
                <a:srgbClr val="333333"/>
              </a:solidFill>
              <a:prstDash val="lgDash"/>
            </a:ln>
          </c:spPr>
          <c:marker>
            <c:symbol val="none"/>
          </c:marker>
          <c:xVal>
            <c:numRef>
              <c:f>données!$Q$24:$Q$25</c:f>
              <c:numCache>
                <c:formatCode>General</c:formatCode>
                <c:ptCount val="2"/>
                <c:pt idx="0">
                  <c:v>6</c:v>
                </c:pt>
                <c:pt idx="1">
                  <c:v>-6</c:v>
                </c:pt>
              </c:numCache>
            </c:numRef>
          </c:xVal>
          <c:yVal>
            <c:numRef>
              <c:f>données!$R$24:$R$25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7"/>
          <c:order val="7"/>
          <c:tx>
            <c:v>vecteur N</c:v>
          </c:tx>
          <c:spPr>
            <a:ln w="38100">
              <a:pattFill prst="pct25">
                <a:fgClr>
                  <a:srgbClr val="FF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dPt>
            <c:idx val="0"/>
            <c:marker>
              <c:symbol val="diamond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</c:dPt>
          <c:xVal>
            <c:numRef>
              <c:f>données!$S$30:$T$30</c:f>
              <c:numCache>
                <c:formatCode>0.00</c:formatCode>
                <c:ptCount val="2"/>
                <c:pt idx="0">
                  <c:v>1.3468977658453313E-10</c:v>
                </c:pt>
                <c:pt idx="1">
                  <c:v>0</c:v>
                </c:pt>
              </c:numCache>
            </c:numRef>
          </c:xVal>
          <c:yVal>
            <c:numRef>
              <c:f>données!$U$30:$V$30</c:f>
              <c:numCache>
                <c:formatCode>General</c:formatCode>
                <c:ptCount val="2"/>
                <c:pt idx="0" formatCode="0.00">
                  <c:v>3</c:v>
                </c:pt>
                <c:pt idx="1">
                  <c:v>0</c:v>
                </c:pt>
              </c:numCache>
            </c:numRef>
          </c:yVal>
        </c:ser>
        <c:ser>
          <c:idx val="8"/>
          <c:order val="8"/>
          <c:tx>
            <c:v>vecteur NE</c:v>
          </c:tx>
          <c:spPr>
            <a:ln w="38100">
              <a:pattFill prst="pct25">
                <a:fgClr>
                  <a:srgbClr val="FF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dPt>
            <c:idx val="0"/>
            <c:marker>
              <c:symbol val="diamond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</c:dPt>
          <c:xVal>
            <c:numRef>
              <c:f>données!$S$31:$T$31</c:f>
              <c:numCache>
                <c:formatCode>0.00</c:formatCode>
                <c:ptCount val="2"/>
                <c:pt idx="0">
                  <c:v>-2.9698484807834955</c:v>
                </c:pt>
                <c:pt idx="1">
                  <c:v>0</c:v>
                </c:pt>
              </c:numCache>
            </c:numRef>
          </c:xVal>
          <c:yVal>
            <c:numRef>
              <c:f>données!$U$31:$V$31</c:f>
              <c:numCache>
                <c:formatCode>General</c:formatCode>
                <c:ptCount val="2"/>
                <c:pt idx="0" formatCode="0.00">
                  <c:v>2.969848481183504</c:v>
                </c:pt>
                <c:pt idx="1">
                  <c:v>0</c:v>
                </c:pt>
              </c:numCache>
            </c:numRef>
          </c:yVal>
        </c:ser>
        <c:ser>
          <c:idx val="9"/>
          <c:order val="9"/>
          <c:tx>
            <c:v>vecteur E</c:v>
          </c:tx>
          <c:spPr>
            <a:ln w="38100">
              <a:pattFill prst="pct25">
                <a:fgClr>
                  <a:srgbClr val="FF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dPt>
            <c:idx val="0"/>
            <c:marker>
              <c:symbol val="diamond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</c:dPt>
          <c:xVal>
            <c:numRef>
              <c:f>données!$S$32:$T$32</c:f>
              <c:numCache>
                <c:formatCode>0.00</c:formatCode>
                <c:ptCount val="2"/>
                <c:pt idx="0">
                  <c:v>-2.5</c:v>
                </c:pt>
                <c:pt idx="1">
                  <c:v>0</c:v>
                </c:pt>
              </c:numCache>
            </c:numRef>
          </c:xVal>
          <c:yVal>
            <c:numRef>
              <c:f>données!$U$32:$V$32</c:f>
              <c:numCache>
                <c:formatCode>General</c:formatCode>
                <c:ptCount val="2"/>
                <c:pt idx="0" formatCode="0.00">
                  <c:v>2.2448296097422188E-10</c:v>
                </c:pt>
                <c:pt idx="1">
                  <c:v>0</c:v>
                </c:pt>
              </c:numCache>
            </c:numRef>
          </c:yVal>
        </c:ser>
        <c:ser>
          <c:idx val="10"/>
          <c:order val="10"/>
          <c:tx>
            <c:v>vecteur SE</c:v>
          </c:tx>
          <c:spPr>
            <a:ln w="38100">
              <a:pattFill prst="pct25">
                <a:fgClr>
                  <a:srgbClr val="FF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dPt>
            <c:idx val="0"/>
            <c:marker>
              <c:symbol val="diamond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</c:dPt>
          <c:xVal>
            <c:numRef>
              <c:f>données!$S$33:$T$33</c:f>
              <c:numCache>
                <c:formatCode>0.00</c:formatCode>
                <c:ptCount val="2"/>
                <c:pt idx="0">
                  <c:v>-2.1213203437977426</c:v>
                </c:pt>
                <c:pt idx="1">
                  <c:v>0</c:v>
                </c:pt>
              </c:numCache>
            </c:numRef>
          </c:xVal>
          <c:yVal>
            <c:numRef>
              <c:f>données!$U$33:$V$33</c:f>
              <c:numCache>
                <c:formatCode>General</c:formatCode>
                <c:ptCount val="2"/>
                <c:pt idx="0" formatCode="0.00">
                  <c:v>-2.1213203433215426</c:v>
                </c:pt>
                <c:pt idx="1">
                  <c:v>0</c:v>
                </c:pt>
              </c:numCache>
            </c:numRef>
          </c:yVal>
        </c:ser>
        <c:ser>
          <c:idx val="11"/>
          <c:order val="11"/>
          <c:tx>
            <c:v>vecteur S</c:v>
          </c:tx>
          <c:spPr>
            <a:ln w="38100">
              <a:pattFill prst="pct25">
                <a:fgClr>
                  <a:srgbClr val="FF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dPt>
            <c:idx val="0"/>
            <c:marker>
              <c:symbol val="diamond"/>
              <c:size val="9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</c:dPt>
          <c:xVal>
            <c:numRef>
              <c:f>données!$S$34:$T$34</c:f>
              <c:numCache>
                <c:formatCode>0.00</c:formatCode>
                <c:ptCount val="2"/>
                <c:pt idx="0">
                  <c:v>-4.7141421804586595E-10</c:v>
                </c:pt>
                <c:pt idx="1">
                  <c:v>0</c:v>
                </c:pt>
              </c:numCache>
            </c:numRef>
          </c:xVal>
          <c:yVal>
            <c:numRef>
              <c:f>données!$U$34:$V$34</c:f>
              <c:numCache>
                <c:formatCode>General</c:formatCode>
                <c:ptCount val="2"/>
                <c:pt idx="0" formatCode="0.00">
                  <c:v>-3.5</c:v>
                </c:pt>
                <c:pt idx="1">
                  <c:v>0</c:v>
                </c:pt>
              </c:numCache>
            </c:numRef>
          </c:yVal>
        </c:ser>
        <c:ser>
          <c:idx val="12"/>
          <c:order val="12"/>
          <c:tx>
            <c:v>vecteur SO</c:v>
          </c:tx>
          <c:spPr>
            <a:ln w="38100">
              <a:pattFill prst="pct25">
                <a:fgClr>
                  <a:srgbClr val="FF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dPt>
            <c:idx val="0"/>
            <c:marker>
              <c:symbol val="diamond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</c:dPt>
          <c:xVal>
            <c:numRef>
              <c:f>données!$S$35:$T$35</c:f>
              <c:numCache>
                <c:formatCode>0.00</c:formatCode>
                <c:ptCount val="2"/>
                <c:pt idx="0">
                  <c:v>2.1213203432263033</c:v>
                </c:pt>
                <c:pt idx="1">
                  <c:v>0</c:v>
                </c:pt>
              </c:numCache>
            </c:numRef>
          </c:xVal>
          <c:yVal>
            <c:numRef>
              <c:f>données!$U$35:$V$35</c:f>
              <c:numCache>
                <c:formatCode>General</c:formatCode>
                <c:ptCount val="2"/>
                <c:pt idx="0" formatCode="0.00">
                  <c:v>-2.1213203438929815</c:v>
                </c:pt>
                <c:pt idx="1">
                  <c:v>0</c:v>
                </c:pt>
              </c:numCache>
            </c:numRef>
          </c:yVal>
        </c:ser>
        <c:ser>
          <c:idx val="13"/>
          <c:order val="13"/>
          <c:tx>
            <c:v>vecteur O</c:v>
          </c:tx>
          <c:spPr>
            <a:ln w="38100">
              <a:pattFill prst="pct25">
                <a:fgClr>
                  <a:srgbClr val="FF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dPt>
            <c:idx val="0"/>
            <c:marker>
              <c:symbol val="diamond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</c:dPt>
          <c:xVal>
            <c:numRef>
              <c:f>données!$S$36:$T$36</c:f>
              <c:numCache>
                <c:formatCode>0.00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xVal>
          <c:yVal>
            <c:numRef>
              <c:f>données!$U$36:$V$36</c:f>
              <c:numCache>
                <c:formatCode>General</c:formatCode>
                <c:ptCount val="2"/>
                <c:pt idx="0" formatCode="0.00">
                  <c:v>-3.5917273755875501E-10</c:v>
                </c:pt>
                <c:pt idx="1">
                  <c:v>0</c:v>
                </c:pt>
              </c:numCache>
            </c:numRef>
          </c:yVal>
        </c:ser>
        <c:ser>
          <c:idx val="14"/>
          <c:order val="14"/>
          <c:tx>
            <c:v>vecteru NO</c:v>
          </c:tx>
          <c:spPr>
            <a:ln w="38100">
              <a:pattFill prst="pct25">
                <a:fgClr>
                  <a:srgbClr val="FF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dPt>
            <c:idx val="0"/>
            <c:marker>
              <c:symbol val="diamond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</c:dPt>
          <c:xVal>
            <c:numRef>
              <c:f>données!$S$37:$T$37</c:f>
              <c:numCache>
                <c:formatCode>0.00</c:formatCode>
                <c:ptCount val="2"/>
                <c:pt idx="0">
                  <c:v>1.060660171994112</c:v>
                </c:pt>
                <c:pt idx="1">
                  <c:v>0</c:v>
                </c:pt>
              </c:numCache>
            </c:numRef>
          </c:xVal>
          <c:yVal>
            <c:numRef>
              <c:f>données!$U$37:$V$37</c:f>
              <c:numCache>
                <c:formatCode>General</c:formatCode>
                <c:ptCount val="2"/>
                <c:pt idx="0" formatCode="0.00">
                  <c:v>1.0606601715655308</c:v>
                </c:pt>
                <c:pt idx="1">
                  <c:v>0</c:v>
                </c:pt>
              </c:numCache>
            </c:numRef>
          </c:yVal>
        </c:ser>
        <c:ser>
          <c:idx val="15"/>
          <c:order val="15"/>
          <c:tx>
            <c:v>cercle des vents</c:v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données!$P$41:$P$49</c:f>
              <c:numCache>
                <c:formatCode>0.00</c:formatCode>
                <c:ptCount val="9"/>
                <c:pt idx="0">
                  <c:v>1.3468977658453313E-10</c:v>
                </c:pt>
                <c:pt idx="1">
                  <c:v>-2.9698484807834955</c:v>
                </c:pt>
                <c:pt idx="2">
                  <c:v>-2.5</c:v>
                </c:pt>
                <c:pt idx="3">
                  <c:v>-2.1213203437977426</c:v>
                </c:pt>
                <c:pt idx="4">
                  <c:v>-4.7141421804586595E-10</c:v>
                </c:pt>
                <c:pt idx="5">
                  <c:v>2.1213203432263033</c:v>
                </c:pt>
                <c:pt idx="6">
                  <c:v>2</c:v>
                </c:pt>
                <c:pt idx="7">
                  <c:v>1.060660171994112</c:v>
                </c:pt>
                <c:pt idx="8">
                  <c:v>1.3468977658453313E-10</c:v>
                </c:pt>
              </c:numCache>
            </c:numRef>
          </c:xVal>
          <c:yVal>
            <c:numRef>
              <c:f>données!$Q$41:$Q$49</c:f>
              <c:numCache>
                <c:formatCode>0.00</c:formatCode>
                <c:ptCount val="9"/>
                <c:pt idx="0">
                  <c:v>3</c:v>
                </c:pt>
                <c:pt idx="1">
                  <c:v>2.969848481183504</c:v>
                </c:pt>
                <c:pt idx="2">
                  <c:v>2.2448296097422188E-10</c:v>
                </c:pt>
                <c:pt idx="3">
                  <c:v>-2.1213203433215426</c:v>
                </c:pt>
                <c:pt idx="4">
                  <c:v>-3.5</c:v>
                </c:pt>
                <c:pt idx="5">
                  <c:v>-2.1213203438929815</c:v>
                </c:pt>
                <c:pt idx="6">
                  <c:v>-3.5917273755875501E-10</c:v>
                </c:pt>
                <c:pt idx="7">
                  <c:v>1.0606601715655308</c:v>
                </c:pt>
                <c:pt idx="8">
                  <c:v>3</c:v>
                </c:pt>
              </c:numCache>
            </c:numRef>
          </c:yVal>
          <c:smooth val="1"/>
        </c:ser>
        <c:ser>
          <c:idx val="16"/>
          <c:order val="16"/>
          <c:tx>
            <c:v>rond milieu</c:v>
          </c:tx>
          <c:spPr>
            <a:ln w="28575">
              <a:noFill/>
            </a:ln>
          </c:spPr>
          <c:marker>
            <c:symbol val="circle"/>
            <c:size val="1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données!$P$53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données!$Q$53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</c:ser>
        <c:axId val="74680576"/>
        <c:axId val="74695040"/>
      </c:scatterChart>
      <c:valAx>
        <c:axId val="74680576"/>
        <c:scaling>
          <c:orientation val="minMax"/>
        </c:scaling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none"/>
        <c:tickLblPos val="none"/>
        <c:spPr>
          <a:ln w="9525">
            <a:noFill/>
          </a:ln>
        </c:spPr>
        <c:crossAx val="74695040"/>
        <c:crosses val="autoZero"/>
        <c:crossBetween val="midCat"/>
      </c:valAx>
      <c:valAx>
        <c:axId val="74695040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none"/>
        <c:tickLblPos val="none"/>
        <c:spPr>
          <a:ln w="9525">
            <a:noFill/>
          </a:ln>
        </c:spPr>
        <c:crossAx val="7468057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gradFill rotWithShape="0">
      <a:gsLst>
        <a:gs pos="0">
          <a:srgbClr val="090000"/>
        </a:gs>
        <a:gs pos="100000">
          <a:srgbClr val="090000">
            <a:gamma/>
            <a:shade val="46275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8" workbookViewId="0"/>
  </sheetViews>
  <pageMargins left="0.78740157499999996" right="0.78740157499999996" top="0.984251969" bottom="0.984251969" header="0.4921259845" footer="0.492125984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571500</xdr:colOff>
      <xdr:row>11</xdr:row>
      <xdr:rowOff>171450</xdr:rowOff>
    </xdr:from>
    <xdr:to>
      <xdr:col>16</xdr:col>
      <xdr:colOff>266700</xdr:colOff>
      <xdr:row>26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18</xdr:col>
      <xdr:colOff>0</xdr:colOff>
      <xdr:row>12</xdr:row>
      <xdr:rowOff>0</xdr:rowOff>
    </xdr:from>
    <xdr:to>
      <xdr:col>23</xdr:col>
      <xdr:colOff>57150</xdr:colOff>
      <xdr:row>27</xdr:row>
      <xdr:rowOff>85725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0972800" y="2286000"/>
          <a:ext cx="3105150" cy="29432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15350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0.53275</cdr:x>
      <cdr:y>0.0175</cdr:y>
    </cdr:from>
    <cdr:to>
      <cdr:x>0.55075</cdr:x>
      <cdr:y>0.06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71466" y="99012"/>
          <a:ext cx="164592" cy="2404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/>
          <a:ext uri="{91240B29-F687-4F45-9708-019B960494DF}"/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75" b="0" i="0" u="none" strike="noStrike" baseline="0">
              <a:solidFill>
                <a:srgbClr val="000000"/>
              </a:solidFill>
              <a:latin typeface="Arial"/>
              <a:cs typeface="Arial"/>
            </a:rPr>
            <a:t>N</a:t>
          </a:r>
        </a:p>
      </cdr:txBody>
    </cdr:sp>
  </cdr:relSizeAnchor>
  <cdr:relSizeAnchor xmlns:cdr="http://schemas.openxmlformats.org/drawingml/2006/chartDrawing">
    <cdr:from>
      <cdr:x>0.532</cdr:x>
      <cdr:y>0.9385</cdr:y>
    </cdr:from>
    <cdr:to>
      <cdr:x>0.55075</cdr:x>
      <cdr:y>0.97925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4608" y="5309892"/>
          <a:ext cx="171450" cy="230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/>
          <a:ext uri="{91240B29-F687-4F45-9708-019B960494DF}"/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75" b="0" i="0" u="none" strike="noStrike" baseline="0">
              <a:solidFill>
                <a:srgbClr val="000000"/>
              </a:solidFill>
              <a:latin typeface="Arial"/>
              <a:cs typeface="Arial"/>
            </a:rPr>
            <a:t>S</a:t>
          </a:r>
        </a:p>
      </cdr:txBody>
    </cdr:sp>
  </cdr:relSizeAnchor>
  <cdr:relSizeAnchor xmlns:cdr="http://schemas.openxmlformats.org/drawingml/2006/chartDrawing">
    <cdr:from>
      <cdr:x>0.2565</cdr:x>
      <cdr:y>0.45325</cdr:y>
    </cdr:from>
    <cdr:to>
      <cdr:x>0.275</cdr:x>
      <cdr:y>0.494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5436" y="2564421"/>
          <a:ext cx="169164" cy="2305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/>
          <a:ext uri="{91240B29-F687-4F45-9708-019B960494DF}"/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75" b="0" i="0" u="none" strike="noStrike" baseline="0">
              <a:solidFill>
                <a:srgbClr val="000000"/>
              </a:solidFill>
              <a:latin typeface="Arial"/>
              <a:cs typeface="Arial"/>
            </a:rPr>
            <a:t>E</a:t>
          </a:r>
        </a:p>
      </cdr:txBody>
    </cdr:sp>
  </cdr:relSizeAnchor>
  <cdr:relSizeAnchor xmlns:cdr="http://schemas.openxmlformats.org/drawingml/2006/chartDrawing">
    <cdr:from>
      <cdr:x>0.7905</cdr:x>
      <cdr:y>0.45325</cdr:y>
    </cdr:from>
    <cdr:to>
      <cdr:x>0.80925</cdr:x>
      <cdr:y>0.494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48906" y="2564421"/>
          <a:ext cx="171450" cy="2305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/>
          <a:ext uri="{91240B29-F687-4F45-9708-019B960494DF}"/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75" b="0" i="0" u="none" strike="noStrike" baseline="0">
              <a:solidFill>
                <a:srgbClr val="000000"/>
              </a:solidFill>
              <a:latin typeface="Arial"/>
              <a:cs typeface="Arial"/>
            </a:rPr>
            <a:t>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5:E21"/>
  <sheetViews>
    <sheetView tabSelected="1" workbookViewId="0">
      <selection activeCell="E37" sqref="E37"/>
    </sheetView>
  </sheetViews>
  <sheetFormatPr defaultRowHeight="15"/>
  <cols>
    <col min="1" max="16384" width="9.140625" style="20"/>
  </cols>
  <sheetData>
    <row r="5" spans="3:5">
      <c r="D5" s="20" t="s">
        <v>34</v>
      </c>
      <c r="E5" s="20" t="s">
        <v>33</v>
      </c>
    </row>
    <row r="6" spans="3:5">
      <c r="C6" s="20" t="s">
        <v>0</v>
      </c>
      <c r="D6" s="20">
        <v>1</v>
      </c>
      <c r="E6" s="20">
        <v>0</v>
      </c>
    </row>
    <row r="7" spans="3:5">
      <c r="C7" s="20" t="s">
        <v>32</v>
      </c>
      <c r="D7" s="20">
        <v>4</v>
      </c>
      <c r="E7" s="20">
        <v>2</v>
      </c>
    </row>
    <row r="8" spans="3:5">
      <c r="C8" s="20" t="s">
        <v>1</v>
      </c>
      <c r="D8" s="20">
        <v>6</v>
      </c>
      <c r="E8" s="20">
        <v>3</v>
      </c>
    </row>
    <row r="9" spans="3:5">
      <c r="C9" s="20" t="s">
        <v>31</v>
      </c>
      <c r="D9" s="20">
        <v>8</v>
      </c>
      <c r="E9" s="20">
        <v>4</v>
      </c>
    </row>
    <row r="10" spans="3:5">
      <c r="C10" s="20" t="s">
        <v>2</v>
      </c>
      <c r="D10" s="20">
        <v>10</v>
      </c>
      <c r="E10" s="20">
        <v>8</v>
      </c>
    </row>
    <row r="11" spans="3:5">
      <c r="C11" s="20" t="s">
        <v>30</v>
      </c>
      <c r="D11" s="20">
        <v>12</v>
      </c>
      <c r="E11" s="20">
        <v>10</v>
      </c>
    </row>
    <row r="12" spans="3:5">
      <c r="C12" s="20" t="s">
        <v>3</v>
      </c>
      <c r="D12" s="20">
        <v>15</v>
      </c>
      <c r="E12" s="20">
        <v>3</v>
      </c>
    </row>
    <row r="13" spans="3:5">
      <c r="C13" s="20" t="s">
        <v>29</v>
      </c>
      <c r="D13" s="20">
        <v>20</v>
      </c>
      <c r="E13" s="20">
        <v>10</v>
      </c>
    </row>
    <row r="14" spans="3:5">
      <c r="C14" s="20" t="s">
        <v>4</v>
      </c>
      <c r="D14" s="20">
        <v>25</v>
      </c>
      <c r="E14" s="20">
        <v>15</v>
      </c>
    </row>
    <row r="15" spans="3:5">
      <c r="C15" s="20" t="s">
        <v>28</v>
      </c>
      <c r="D15" s="20">
        <v>30</v>
      </c>
      <c r="E15" s="20">
        <v>20</v>
      </c>
    </row>
    <row r="16" spans="3:5">
      <c r="C16" s="20" t="s">
        <v>27</v>
      </c>
      <c r="D16" s="20">
        <v>50</v>
      </c>
      <c r="E16" s="20">
        <v>40</v>
      </c>
    </row>
    <row r="17" spans="3:5">
      <c r="C17" s="20" t="s">
        <v>26</v>
      </c>
      <c r="D17" s="20">
        <v>60</v>
      </c>
      <c r="E17" s="20">
        <v>45</v>
      </c>
    </row>
    <row r="18" spans="3:5">
      <c r="C18" s="20" t="s">
        <v>25</v>
      </c>
      <c r="D18" s="20">
        <v>45</v>
      </c>
      <c r="E18" s="20">
        <v>35</v>
      </c>
    </row>
    <row r="19" spans="3:5">
      <c r="C19" s="20" t="s">
        <v>24</v>
      </c>
      <c r="D19" s="20">
        <v>23</v>
      </c>
      <c r="E19" s="20">
        <v>15</v>
      </c>
    </row>
    <row r="20" spans="3:5">
      <c r="C20" s="20" t="s">
        <v>23</v>
      </c>
      <c r="D20" s="20">
        <v>12</v>
      </c>
      <c r="E20" s="20">
        <v>6</v>
      </c>
    </row>
    <row r="21" spans="3:5">
      <c r="C21" s="20" t="s">
        <v>22</v>
      </c>
      <c r="D21" s="20">
        <v>11</v>
      </c>
      <c r="E21" s="20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V58"/>
  <sheetViews>
    <sheetView topLeftCell="B1" workbookViewId="0">
      <selection activeCell="J15" sqref="J15"/>
    </sheetView>
  </sheetViews>
  <sheetFormatPr defaultColWidth="11.42578125" defaultRowHeight="12.75"/>
  <cols>
    <col min="1" max="1" width="1.28515625" style="3" customWidth="1"/>
    <col min="2" max="7" width="11.42578125" style="3"/>
    <col min="8" max="8" width="3.42578125" style="3" customWidth="1"/>
    <col min="9" max="19" width="11.42578125" style="3"/>
    <col min="20" max="20" width="5.7109375" style="3" customWidth="1"/>
    <col min="21" max="21" width="11.42578125" style="3"/>
    <col min="22" max="22" width="6" style="3" customWidth="1"/>
    <col min="23" max="16384" width="11.42578125" style="3"/>
  </cols>
  <sheetData>
    <row r="2" spans="3:4">
      <c r="C2" s="1" t="s">
        <v>0</v>
      </c>
      <c r="D2" s="2">
        <v>3</v>
      </c>
    </row>
    <row r="3" spans="3:4">
      <c r="C3" s="1" t="s">
        <v>1</v>
      </c>
      <c r="D3" s="2">
        <v>4.2</v>
      </c>
    </row>
    <row r="4" spans="3:4">
      <c r="C4" s="1" t="s">
        <v>2</v>
      </c>
      <c r="D4" s="2">
        <v>2.5</v>
      </c>
    </row>
    <row r="5" spans="3:4">
      <c r="C5" s="1" t="s">
        <v>3</v>
      </c>
      <c r="D5" s="2">
        <v>3</v>
      </c>
    </row>
    <row r="6" spans="3:4">
      <c r="C6" s="1" t="s">
        <v>4</v>
      </c>
      <c r="D6" s="2">
        <v>3.5</v>
      </c>
    </row>
    <row r="7" spans="3:4">
      <c r="C7" s="1" t="s">
        <v>5</v>
      </c>
      <c r="D7" s="2">
        <v>3</v>
      </c>
    </row>
    <row r="8" spans="3:4">
      <c r="C8" s="1" t="s">
        <v>6</v>
      </c>
      <c r="D8" s="2">
        <v>2</v>
      </c>
    </row>
    <row r="9" spans="3:4">
      <c r="C9" s="1" t="s">
        <v>7</v>
      </c>
      <c r="D9" s="2">
        <v>1.5</v>
      </c>
    </row>
    <row r="11" spans="3:4">
      <c r="C11" s="1" t="s">
        <v>11</v>
      </c>
      <c r="D11" s="2">
        <v>1</v>
      </c>
    </row>
    <row r="12" spans="3:4">
      <c r="C12" s="1" t="s">
        <v>12</v>
      </c>
      <c r="D12" s="2">
        <v>2</v>
      </c>
    </row>
    <row r="13" spans="3:4">
      <c r="C13" s="1" t="s">
        <v>13</v>
      </c>
      <c r="D13" s="2">
        <v>3</v>
      </c>
    </row>
    <row r="14" spans="3:4">
      <c r="C14" s="1" t="s">
        <v>14</v>
      </c>
      <c r="D14" s="2">
        <v>4</v>
      </c>
    </row>
    <row r="15" spans="3:4">
      <c r="C15" s="1" t="s">
        <v>15</v>
      </c>
      <c r="D15" s="2">
        <v>5</v>
      </c>
    </row>
    <row r="19" spans="2:22" ht="13.5" thickBot="1"/>
    <row r="20" spans="2:22">
      <c r="B20" s="4"/>
      <c r="C20" s="5" t="s">
        <v>10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7"/>
      <c r="P20" s="19" t="s">
        <v>16</v>
      </c>
      <c r="Q20" s="6"/>
      <c r="R20" s="7"/>
    </row>
    <row r="21" spans="2:22">
      <c r="B21" s="8"/>
      <c r="C21" s="9">
        <f>D11</f>
        <v>1</v>
      </c>
      <c r="D21" s="9">
        <f>D12</f>
        <v>2</v>
      </c>
      <c r="E21" s="9">
        <f>D13</f>
        <v>3</v>
      </c>
      <c r="F21" s="9">
        <f>D14</f>
        <v>4</v>
      </c>
      <c r="G21" s="9">
        <f>D15</f>
        <v>5</v>
      </c>
      <c r="H21" s="10"/>
      <c r="I21" s="10"/>
      <c r="J21" s="10">
        <f>C21</f>
        <v>1</v>
      </c>
      <c r="K21" s="10">
        <f>D21</f>
        <v>2</v>
      </c>
      <c r="L21" s="10">
        <f>E21</f>
        <v>3</v>
      </c>
      <c r="M21" s="10">
        <f>F21</f>
        <v>4</v>
      </c>
      <c r="N21" s="11">
        <f>G21</f>
        <v>5</v>
      </c>
      <c r="P21" s="8"/>
      <c r="Q21" s="10"/>
      <c r="R21" s="11"/>
    </row>
    <row r="22" spans="2:22">
      <c r="B22" s="8">
        <v>0</v>
      </c>
      <c r="C22" s="10">
        <f t="shared" ref="C22:G31" si="0">C$21*(COS($B22/360*2*3.1416))</f>
        <v>1</v>
      </c>
      <c r="D22" s="10">
        <f t="shared" si="0"/>
        <v>2</v>
      </c>
      <c r="E22" s="10">
        <f t="shared" si="0"/>
        <v>3</v>
      </c>
      <c r="F22" s="10">
        <f t="shared" si="0"/>
        <v>4</v>
      </c>
      <c r="G22" s="10">
        <f t="shared" si="0"/>
        <v>5</v>
      </c>
      <c r="H22" s="10"/>
      <c r="I22" s="10">
        <v>0</v>
      </c>
      <c r="J22" s="10">
        <f t="shared" ref="J22:J58" si="1">C$21*(SIN($I22/360*2*3.1416))</f>
        <v>0</v>
      </c>
      <c r="K22" s="10">
        <f t="shared" ref="K22:K58" si="2">D$21*(SIN($I22/360*2*3.1416))</f>
        <v>0</v>
      </c>
      <c r="L22" s="10">
        <f t="shared" ref="L22:L58" si="3">E$21*(SIN($I22/360*2*3.1416))</f>
        <v>0</v>
      </c>
      <c r="M22" s="10">
        <f t="shared" ref="M22:M58" si="4">F$21*(SIN($I22/360*2*3.1416))</f>
        <v>0</v>
      </c>
      <c r="N22" s="11">
        <f t="shared" ref="N22:N58" si="5">G$21*(SIN($I22/360*2*3.1416))</f>
        <v>0</v>
      </c>
      <c r="P22" s="8" t="s">
        <v>17</v>
      </c>
      <c r="Q22" s="10">
        <v>0</v>
      </c>
      <c r="R22" s="11">
        <f>G21*1.2</f>
        <v>6</v>
      </c>
    </row>
    <row r="23" spans="2:22">
      <c r="B23" s="8">
        <f>B22+10</f>
        <v>10</v>
      </c>
      <c r="C23" s="10">
        <f t="shared" si="0"/>
        <v>0.98480768214041803</v>
      </c>
      <c r="D23" s="10">
        <f t="shared" si="0"/>
        <v>1.9696153642808361</v>
      </c>
      <c r="E23" s="10">
        <f t="shared" si="0"/>
        <v>2.9544230464212542</v>
      </c>
      <c r="F23" s="10">
        <f t="shared" si="0"/>
        <v>3.9392307285616721</v>
      </c>
      <c r="G23" s="10">
        <f t="shared" si="0"/>
        <v>4.9240384107020905</v>
      </c>
      <c r="H23" s="10"/>
      <c r="I23" s="10">
        <f>I22+10</f>
        <v>10</v>
      </c>
      <c r="J23" s="10">
        <f t="shared" si="1"/>
        <v>0.17364857960034522</v>
      </c>
      <c r="K23" s="10">
        <f t="shared" si="2"/>
        <v>0.34729715920069043</v>
      </c>
      <c r="L23" s="10">
        <f t="shared" si="3"/>
        <v>0.52094573880103567</v>
      </c>
      <c r="M23" s="10">
        <f t="shared" si="4"/>
        <v>0.69459431840138086</v>
      </c>
      <c r="N23" s="11">
        <f t="shared" si="5"/>
        <v>0.86824289800172605</v>
      </c>
      <c r="P23" s="8"/>
      <c r="Q23" s="10">
        <v>0</v>
      </c>
      <c r="R23" s="11">
        <f>0-R22</f>
        <v>-6</v>
      </c>
    </row>
    <row r="24" spans="2:22">
      <c r="B24" s="8">
        <f t="shared" ref="B24:B34" si="6">B23+10</f>
        <v>20</v>
      </c>
      <c r="C24" s="10">
        <f t="shared" si="0"/>
        <v>0.93969234160556514</v>
      </c>
      <c r="D24" s="10">
        <f t="shared" si="0"/>
        <v>1.8793846832111303</v>
      </c>
      <c r="E24" s="10">
        <f t="shared" si="0"/>
        <v>2.8190770248166954</v>
      </c>
      <c r="F24" s="10">
        <f t="shared" si="0"/>
        <v>3.7587693664222606</v>
      </c>
      <c r="G24" s="10">
        <f t="shared" si="0"/>
        <v>4.6984617080278257</v>
      </c>
      <c r="H24" s="10"/>
      <c r="I24" s="10">
        <f t="shared" ref="I24:I34" si="7">I23+10</f>
        <v>20</v>
      </c>
      <c r="J24" s="10">
        <f t="shared" si="1"/>
        <v>0.34202091036638371</v>
      </c>
      <c r="K24" s="10">
        <f t="shared" si="2"/>
        <v>0.68404182073276742</v>
      </c>
      <c r="L24" s="10">
        <f t="shared" si="3"/>
        <v>1.026062731099151</v>
      </c>
      <c r="M24" s="10">
        <f t="shared" si="4"/>
        <v>1.3680836414655348</v>
      </c>
      <c r="N24" s="11">
        <f t="shared" si="5"/>
        <v>1.7101045518319187</v>
      </c>
      <c r="P24" s="8" t="s">
        <v>18</v>
      </c>
      <c r="Q24" s="10">
        <f>R22</f>
        <v>6</v>
      </c>
      <c r="R24" s="11">
        <v>0</v>
      </c>
    </row>
    <row r="25" spans="2:22" ht="13.5" thickBot="1">
      <c r="B25" s="8">
        <f t="shared" si="6"/>
        <v>30</v>
      </c>
      <c r="C25" s="10">
        <f t="shared" si="0"/>
        <v>0.86602479158293899</v>
      </c>
      <c r="D25" s="10">
        <f t="shared" si="0"/>
        <v>1.732049583165878</v>
      </c>
      <c r="E25" s="10">
        <f t="shared" si="0"/>
        <v>2.5980743747488169</v>
      </c>
      <c r="F25" s="10">
        <f t="shared" si="0"/>
        <v>3.464099166331756</v>
      </c>
      <c r="G25" s="10">
        <f t="shared" si="0"/>
        <v>4.3301239579146946</v>
      </c>
      <c r="H25" s="10"/>
      <c r="I25" s="10">
        <f t="shared" si="7"/>
        <v>30</v>
      </c>
      <c r="J25" s="10">
        <f t="shared" si="1"/>
        <v>0.50000106036260283</v>
      </c>
      <c r="K25" s="10">
        <f t="shared" si="2"/>
        <v>1.0000021207252057</v>
      </c>
      <c r="L25" s="10">
        <f t="shared" si="3"/>
        <v>1.5000031810878085</v>
      </c>
      <c r="M25" s="10">
        <f t="shared" si="4"/>
        <v>2.0000042414504113</v>
      </c>
      <c r="N25" s="11">
        <f t="shared" si="5"/>
        <v>2.5000053018130144</v>
      </c>
      <c r="P25" s="12"/>
      <c r="Q25" s="13">
        <f>R23</f>
        <v>-6</v>
      </c>
      <c r="R25" s="14">
        <v>0</v>
      </c>
    </row>
    <row r="26" spans="2:22">
      <c r="B26" s="8">
        <f t="shared" si="6"/>
        <v>40</v>
      </c>
      <c r="C26" s="10">
        <f t="shared" si="0"/>
        <v>0.76604339374430019</v>
      </c>
      <c r="D26" s="10">
        <f t="shared" si="0"/>
        <v>1.5320867874886004</v>
      </c>
      <c r="E26" s="10">
        <f t="shared" si="0"/>
        <v>2.2981301812329007</v>
      </c>
      <c r="F26" s="10">
        <f t="shared" si="0"/>
        <v>3.0641735749772008</v>
      </c>
      <c r="G26" s="10">
        <f t="shared" si="0"/>
        <v>3.8302169687215009</v>
      </c>
      <c r="H26" s="10"/>
      <c r="I26" s="10">
        <f t="shared" si="7"/>
        <v>40</v>
      </c>
      <c r="J26" s="10">
        <f t="shared" si="1"/>
        <v>0.64278886028050841</v>
      </c>
      <c r="K26" s="10">
        <f t="shared" si="2"/>
        <v>1.2855777205610168</v>
      </c>
      <c r="L26" s="10">
        <f t="shared" si="3"/>
        <v>1.9283665808415251</v>
      </c>
      <c r="M26" s="10">
        <f t="shared" si="4"/>
        <v>2.5711554411220336</v>
      </c>
      <c r="N26" s="11">
        <f t="shared" si="5"/>
        <v>3.2139443014025422</v>
      </c>
    </row>
    <row r="27" spans="2:22" ht="13.5" thickBot="1">
      <c r="B27" s="8">
        <f t="shared" si="6"/>
        <v>50</v>
      </c>
      <c r="C27" s="10">
        <f t="shared" si="0"/>
        <v>0.6427860464416687</v>
      </c>
      <c r="D27" s="10">
        <f t="shared" si="0"/>
        <v>1.2855720928833374</v>
      </c>
      <c r="E27" s="10">
        <f t="shared" si="0"/>
        <v>1.928358139325006</v>
      </c>
      <c r="F27" s="10">
        <f t="shared" si="0"/>
        <v>2.5711441857666748</v>
      </c>
      <c r="G27" s="10">
        <f t="shared" si="0"/>
        <v>3.2139302322083436</v>
      </c>
      <c r="H27" s="10"/>
      <c r="I27" s="10">
        <f t="shared" si="7"/>
        <v>50</v>
      </c>
      <c r="J27" s="10">
        <f t="shared" si="1"/>
        <v>0.76604575483445425</v>
      </c>
      <c r="K27" s="10">
        <f t="shared" si="2"/>
        <v>1.5320915096689085</v>
      </c>
      <c r="L27" s="10">
        <f t="shared" si="3"/>
        <v>2.2981372645033629</v>
      </c>
      <c r="M27" s="10">
        <f t="shared" si="4"/>
        <v>3.064183019337817</v>
      </c>
      <c r="N27" s="11">
        <f t="shared" si="5"/>
        <v>3.8302287741722711</v>
      </c>
    </row>
    <row r="28" spans="2:22">
      <c r="B28" s="8">
        <f t="shared" si="6"/>
        <v>60</v>
      </c>
      <c r="C28" s="10">
        <f t="shared" si="0"/>
        <v>0.49999787927254569</v>
      </c>
      <c r="D28" s="10">
        <f t="shared" si="0"/>
        <v>0.99999575854509137</v>
      </c>
      <c r="E28" s="10">
        <f t="shared" si="0"/>
        <v>1.4999936378176371</v>
      </c>
      <c r="F28" s="10">
        <f t="shared" si="0"/>
        <v>1.9999915170901827</v>
      </c>
      <c r="G28" s="10">
        <f t="shared" si="0"/>
        <v>2.4999893963627287</v>
      </c>
      <c r="H28" s="10"/>
      <c r="I28" s="10">
        <f t="shared" si="7"/>
        <v>60</v>
      </c>
      <c r="J28" s="10">
        <f t="shared" si="1"/>
        <v>0.86602662818354315</v>
      </c>
      <c r="K28" s="10">
        <f t="shared" si="2"/>
        <v>1.7320532563670863</v>
      </c>
      <c r="L28" s="10">
        <f t="shared" si="3"/>
        <v>2.5980798845506294</v>
      </c>
      <c r="M28" s="10">
        <f t="shared" si="4"/>
        <v>3.4641065127341726</v>
      </c>
      <c r="N28" s="11">
        <f t="shared" si="5"/>
        <v>4.3301331409177157</v>
      </c>
      <c r="P28" s="19" t="s">
        <v>19</v>
      </c>
      <c r="Q28" s="6"/>
      <c r="R28" s="6"/>
      <c r="S28" s="6"/>
      <c r="T28" s="6"/>
      <c r="U28" s="6"/>
      <c r="V28" s="7"/>
    </row>
    <row r="29" spans="2:22">
      <c r="B29" s="8">
        <f t="shared" si="6"/>
        <v>70</v>
      </c>
      <c r="C29" s="10">
        <f t="shared" si="0"/>
        <v>0.34201745868137162</v>
      </c>
      <c r="D29" s="10">
        <f t="shared" si="0"/>
        <v>0.68403491736274324</v>
      </c>
      <c r="E29" s="10">
        <f t="shared" si="0"/>
        <v>1.0260523760441149</v>
      </c>
      <c r="F29" s="10">
        <f t="shared" si="0"/>
        <v>1.3680698347254865</v>
      </c>
      <c r="G29" s="10">
        <f t="shared" si="0"/>
        <v>1.7100872934068581</v>
      </c>
      <c r="H29" s="10"/>
      <c r="I29" s="10">
        <f t="shared" si="7"/>
        <v>70</v>
      </c>
      <c r="J29" s="10">
        <f t="shared" si="1"/>
        <v>0.93969359791217921</v>
      </c>
      <c r="K29" s="10">
        <f t="shared" si="2"/>
        <v>1.8793871958243584</v>
      </c>
      <c r="L29" s="10">
        <f t="shared" si="3"/>
        <v>2.8190807937365374</v>
      </c>
      <c r="M29" s="10">
        <f t="shared" si="4"/>
        <v>3.7587743916487169</v>
      </c>
      <c r="N29" s="11">
        <f t="shared" si="5"/>
        <v>4.6984679895608963</v>
      </c>
      <c r="P29" s="8"/>
      <c r="Q29" s="10"/>
      <c r="R29" s="10"/>
      <c r="S29" s="10" t="s">
        <v>8</v>
      </c>
      <c r="T29" s="10"/>
      <c r="U29" s="10" t="s">
        <v>9</v>
      </c>
      <c r="V29" s="11"/>
    </row>
    <row r="30" spans="2:22">
      <c r="B30" s="8">
        <f t="shared" si="6"/>
        <v>80</v>
      </c>
      <c r="C30" s="10">
        <f t="shared" si="0"/>
        <v>0.17364496219857001</v>
      </c>
      <c r="D30" s="10">
        <f t="shared" si="0"/>
        <v>0.34728992439714002</v>
      </c>
      <c r="E30" s="10">
        <f t="shared" si="0"/>
        <v>0.52093488659570997</v>
      </c>
      <c r="F30" s="10">
        <f t="shared" si="0"/>
        <v>0.69457984879428003</v>
      </c>
      <c r="G30" s="10">
        <f t="shared" si="0"/>
        <v>0.86822481099285009</v>
      </c>
      <c r="H30" s="10"/>
      <c r="I30" s="10">
        <f t="shared" si="7"/>
        <v>80</v>
      </c>
      <c r="J30" s="10">
        <f t="shared" si="1"/>
        <v>0.98480831998062301</v>
      </c>
      <c r="K30" s="10">
        <f t="shared" si="2"/>
        <v>1.969616639961246</v>
      </c>
      <c r="L30" s="10">
        <f t="shared" si="3"/>
        <v>2.954424959941869</v>
      </c>
      <c r="M30" s="10">
        <f t="shared" si="4"/>
        <v>3.9392332799224921</v>
      </c>
      <c r="N30" s="11">
        <f t="shared" si="5"/>
        <v>4.9240415999031146</v>
      </c>
      <c r="P30" s="8" t="s">
        <v>0</v>
      </c>
      <c r="Q30" s="10">
        <v>90</v>
      </c>
      <c r="R30" s="10">
        <f>D2</f>
        <v>3</v>
      </c>
      <c r="S30" s="15">
        <f>R30*(COS(Q30/360*2*3.1415926535))</f>
        <v>1.3468977658453313E-10</v>
      </c>
      <c r="T30" s="15">
        <v>0</v>
      </c>
      <c r="U30" s="15">
        <f>R30*(SIN(Q30/360*2*3.1415926535))</f>
        <v>3</v>
      </c>
      <c r="V30" s="11">
        <v>0</v>
      </c>
    </row>
    <row r="31" spans="2:22">
      <c r="B31" s="8">
        <f t="shared" si="6"/>
        <v>90</v>
      </c>
      <c r="C31" s="10">
        <f t="shared" si="0"/>
        <v>-3.6732051033465485E-6</v>
      </c>
      <c r="D31" s="10">
        <f t="shared" si="0"/>
        <v>-7.346410206693097E-6</v>
      </c>
      <c r="E31" s="10">
        <f t="shared" si="0"/>
        <v>-1.1019615310039646E-5</v>
      </c>
      <c r="F31" s="10">
        <f t="shared" si="0"/>
        <v>-1.4692820413386194E-5</v>
      </c>
      <c r="G31" s="10">
        <f t="shared" si="0"/>
        <v>-1.8366025516732743E-5</v>
      </c>
      <c r="H31" s="10"/>
      <c r="I31" s="10">
        <f t="shared" si="7"/>
        <v>90</v>
      </c>
      <c r="J31" s="10">
        <f t="shared" si="1"/>
        <v>0.99999999999325373</v>
      </c>
      <c r="K31" s="10">
        <f t="shared" si="2"/>
        <v>1.9999999999865075</v>
      </c>
      <c r="L31" s="10">
        <f t="shared" si="3"/>
        <v>2.9999999999797611</v>
      </c>
      <c r="M31" s="10">
        <f t="shared" si="4"/>
        <v>3.9999999999730149</v>
      </c>
      <c r="N31" s="11">
        <f t="shared" si="5"/>
        <v>4.9999999999662688</v>
      </c>
      <c r="P31" s="8" t="s">
        <v>1</v>
      </c>
      <c r="Q31" s="10">
        <f>Q30+45</f>
        <v>135</v>
      </c>
      <c r="R31" s="10">
        <f t="shared" ref="R31:R37" si="8">D3</f>
        <v>4.2</v>
      </c>
      <c r="S31" s="15">
        <f t="shared" ref="S31:S37" si="9">R31*(COS(Q31/360*2*3.1415926535))</f>
        <v>-2.9698484807834955</v>
      </c>
      <c r="T31" s="15">
        <v>0</v>
      </c>
      <c r="U31" s="15">
        <f t="shared" ref="U31:U37" si="10">R31*(SIN(Q31/360*2*3.1415926535))</f>
        <v>2.969848481183504</v>
      </c>
      <c r="V31" s="11">
        <v>0</v>
      </c>
    </row>
    <row r="32" spans="2:22">
      <c r="B32" s="8">
        <f t="shared" si="6"/>
        <v>100</v>
      </c>
      <c r="C32" s="10">
        <f t="shared" ref="C32:G41" si="11">C$21*(COS($B32/360*2*3.1416))</f>
        <v>-0.17365219699977771</v>
      </c>
      <c r="D32" s="10">
        <f t="shared" si="11"/>
        <v>-0.34730439399955543</v>
      </c>
      <c r="E32" s="10">
        <f t="shared" si="11"/>
        <v>-0.52095659099933311</v>
      </c>
      <c r="F32" s="10">
        <f t="shared" si="11"/>
        <v>-0.69460878799911085</v>
      </c>
      <c r="G32" s="10">
        <f t="shared" si="11"/>
        <v>-0.8682609849988886</v>
      </c>
      <c r="H32" s="10"/>
      <c r="I32" s="10">
        <f t="shared" si="7"/>
        <v>100</v>
      </c>
      <c r="J32" s="10">
        <f t="shared" si="1"/>
        <v>0.98480704428692545</v>
      </c>
      <c r="K32" s="10">
        <f t="shared" si="2"/>
        <v>1.9696140885738509</v>
      </c>
      <c r="L32" s="10">
        <f t="shared" si="3"/>
        <v>2.9544211328607766</v>
      </c>
      <c r="M32" s="10">
        <f t="shared" si="4"/>
        <v>3.9392281771477018</v>
      </c>
      <c r="N32" s="11">
        <f t="shared" si="5"/>
        <v>4.924035221434627</v>
      </c>
      <c r="P32" s="8" t="s">
        <v>2</v>
      </c>
      <c r="Q32" s="10">
        <f t="shared" ref="Q32:Q37" si="12">Q31+45</f>
        <v>180</v>
      </c>
      <c r="R32" s="10">
        <f t="shared" si="8"/>
        <v>2.5</v>
      </c>
      <c r="S32" s="15">
        <f t="shared" si="9"/>
        <v>-2.5</v>
      </c>
      <c r="T32" s="15">
        <v>0</v>
      </c>
      <c r="U32" s="15">
        <f t="shared" si="10"/>
        <v>2.2448296097422188E-10</v>
      </c>
      <c r="V32" s="11">
        <v>0</v>
      </c>
    </row>
    <row r="33" spans="2:22">
      <c r="B33" s="8">
        <f t="shared" si="6"/>
        <v>110</v>
      </c>
      <c r="C33" s="10">
        <f t="shared" si="11"/>
        <v>-0.34202436204678133</v>
      </c>
      <c r="D33" s="10">
        <f t="shared" si="11"/>
        <v>-0.68404872409356265</v>
      </c>
      <c r="E33" s="10">
        <f t="shared" si="11"/>
        <v>-1.026073086140344</v>
      </c>
      <c r="F33" s="10">
        <f t="shared" si="11"/>
        <v>-1.3680974481871253</v>
      </c>
      <c r="G33" s="10">
        <f t="shared" si="11"/>
        <v>-1.7101218102339066</v>
      </c>
      <c r="H33" s="10"/>
      <c r="I33" s="10">
        <f t="shared" si="7"/>
        <v>110</v>
      </c>
      <c r="J33" s="10">
        <f t="shared" si="1"/>
        <v>0.93969108528627232</v>
      </c>
      <c r="K33" s="10">
        <f t="shared" si="2"/>
        <v>1.8793821705725446</v>
      </c>
      <c r="L33" s="10">
        <f t="shared" si="3"/>
        <v>2.8190732558588172</v>
      </c>
      <c r="M33" s="10">
        <f t="shared" si="4"/>
        <v>3.7587643411450893</v>
      </c>
      <c r="N33" s="11">
        <f t="shared" si="5"/>
        <v>4.6984554264313614</v>
      </c>
      <c r="P33" s="8" t="s">
        <v>3</v>
      </c>
      <c r="Q33" s="10">
        <f t="shared" si="12"/>
        <v>225</v>
      </c>
      <c r="R33" s="10">
        <f t="shared" si="8"/>
        <v>3</v>
      </c>
      <c r="S33" s="15">
        <f t="shared" si="9"/>
        <v>-2.1213203437977426</v>
      </c>
      <c r="T33" s="15">
        <v>0</v>
      </c>
      <c r="U33" s="15">
        <f t="shared" si="10"/>
        <v>-2.1213203433215426</v>
      </c>
      <c r="V33" s="11">
        <v>0</v>
      </c>
    </row>
    <row r="34" spans="2:22">
      <c r="B34" s="8">
        <f t="shared" si="6"/>
        <v>120</v>
      </c>
      <c r="C34" s="10">
        <f t="shared" si="11"/>
        <v>-0.5000042414459136</v>
      </c>
      <c r="D34" s="10">
        <f t="shared" si="11"/>
        <v>-1.0000084828918272</v>
      </c>
      <c r="E34" s="10">
        <f t="shared" si="11"/>
        <v>-1.5000127243377408</v>
      </c>
      <c r="F34" s="10">
        <f t="shared" si="11"/>
        <v>-2.0000169657836544</v>
      </c>
      <c r="G34" s="10">
        <f t="shared" si="11"/>
        <v>-2.500021207229568</v>
      </c>
      <c r="H34" s="10"/>
      <c r="I34" s="10">
        <f t="shared" si="7"/>
        <v>120</v>
      </c>
      <c r="J34" s="10">
        <f t="shared" si="1"/>
        <v>0.86602295497064996</v>
      </c>
      <c r="K34" s="10">
        <f t="shared" si="2"/>
        <v>1.7320459099412999</v>
      </c>
      <c r="L34" s="10">
        <f t="shared" si="3"/>
        <v>2.5980688649119497</v>
      </c>
      <c r="M34" s="10">
        <f t="shared" si="4"/>
        <v>3.4640918198825998</v>
      </c>
      <c r="N34" s="11">
        <f t="shared" si="5"/>
        <v>4.33011477485325</v>
      </c>
      <c r="P34" s="8" t="s">
        <v>4</v>
      </c>
      <c r="Q34" s="10">
        <f t="shared" si="12"/>
        <v>270</v>
      </c>
      <c r="R34" s="10">
        <f t="shared" si="8"/>
        <v>3.5</v>
      </c>
      <c r="S34" s="15">
        <f t="shared" si="9"/>
        <v>-4.7141421804586595E-10</v>
      </c>
      <c r="T34" s="15">
        <v>0</v>
      </c>
      <c r="U34" s="15">
        <f t="shared" si="10"/>
        <v>-3.5</v>
      </c>
      <c r="V34" s="11">
        <v>0</v>
      </c>
    </row>
    <row r="35" spans="2:22">
      <c r="B35" s="8">
        <f t="shared" ref="B35:B58" si="13">B34+10</f>
        <v>130</v>
      </c>
      <c r="C35" s="10">
        <f t="shared" si="11"/>
        <v>-0.6427916741106755</v>
      </c>
      <c r="D35" s="10">
        <f t="shared" si="11"/>
        <v>-1.285583348221351</v>
      </c>
      <c r="E35" s="10">
        <f t="shared" si="11"/>
        <v>-1.9283750223320264</v>
      </c>
      <c r="F35" s="10">
        <f t="shared" si="11"/>
        <v>-2.571166696442702</v>
      </c>
      <c r="G35" s="10">
        <f t="shared" si="11"/>
        <v>-3.2139583705533776</v>
      </c>
      <c r="H35" s="10"/>
      <c r="I35" s="10">
        <f t="shared" ref="I35:I58" si="14">I34+10</f>
        <v>130</v>
      </c>
      <c r="J35" s="10">
        <f t="shared" si="1"/>
        <v>0.76604103264381029</v>
      </c>
      <c r="K35" s="10">
        <f t="shared" si="2"/>
        <v>1.5320820652876206</v>
      </c>
      <c r="L35" s="10">
        <f t="shared" si="3"/>
        <v>2.2981230979314309</v>
      </c>
      <c r="M35" s="10">
        <f t="shared" si="4"/>
        <v>3.0641641305752412</v>
      </c>
      <c r="N35" s="11">
        <f t="shared" si="5"/>
        <v>3.8302051632190515</v>
      </c>
      <c r="P35" s="8" t="s">
        <v>5</v>
      </c>
      <c r="Q35" s="10">
        <f t="shared" si="12"/>
        <v>315</v>
      </c>
      <c r="R35" s="10">
        <f t="shared" si="8"/>
        <v>3</v>
      </c>
      <c r="S35" s="15">
        <f t="shared" si="9"/>
        <v>2.1213203432263033</v>
      </c>
      <c r="T35" s="15">
        <v>0</v>
      </c>
      <c r="U35" s="15">
        <f t="shared" si="10"/>
        <v>-2.1213203438929815</v>
      </c>
      <c r="V35" s="11">
        <v>0</v>
      </c>
    </row>
    <row r="36" spans="2:22">
      <c r="B36" s="8">
        <f t="shared" si="13"/>
        <v>140</v>
      </c>
      <c r="C36" s="10">
        <f t="shared" si="11"/>
        <v>-0.76604811591427258</v>
      </c>
      <c r="D36" s="10">
        <f t="shared" si="11"/>
        <v>-1.5320962318285452</v>
      </c>
      <c r="E36" s="10">
        <f t="shared" si="11"/>
        <v>-2.2981443477428178</v>
      </c>
      <c r="F36" s="10">
        <f t="shared" si="11"/>
        <v>-3.0641924636570903</v>
      </c>
      <c r="G36" s="10">
        <f t="shared" si="11"/>
        <v>-3.8302405795713628</v>
      </c>
      <c r="H36" s="10"/>
      <c r="I36" s="10">
        <f t="shared" si="14"/>
        <v>140</v>
      </c>
      <c r="J36" s="10">
        <f t="shared" si="1"/>
        <v>0.64278323259415637</v>
      </c>
      <c r="K36" s="10">
        <f t="shared" si="2"/>
        <v>1.2855664651883127</v>
      </c>
      <c r="L36" s="10">
        <f t="shared" si="3"/>
        <v>1.928349697782469</v>
      </c>
      <c r="M36" s="10">
        <f t="shared" si="4"/>
        <v>2.5711329303766255</v>
      </c>
      <c r="N36" s="11">
        <f t="shared" si="5"/>
        <v>3.213916162970782</v>
      </c>
      <c r="P36" s="8" t="s">
        <v>6</v>
      </c>
      <c r="Q36" s="10">
        <f t="shared" si="12"/>
        <v>360</v>
      </c>
      <c r="R36" s="10">
        <f t="shared" si="8"/>
        <v>2</v>
      </c>
      <c r="S36" s="15">
        <f t="shared" si="9"/>
        <v>2</v>
      </c>
      <c r="T36" s="15">
        <v>0</v>
      </c>
      <c r="U36" s="15">
        <f t="shared" si="10"/>
        <v>-3.5917273755875501E-10</v>
      </c>
      <c r="V36" s="11">
        <v>0</v>
      </c>
    </row>
    <row r="37" spans="2:22" ht="13.5" thickBot="1">
      <c r="B37" s="8">
        <f t="shared" si="13"/>
        <v>150</v>
      </c>
      <c r="C37" s="10">
        <f t="shared" si="11"/>
        <v>-0.86602846477246254</v>
      </c>
      <c r="D37" s="10">
        <f t="shared" si="11"/>
        <v>-1.7320569295449251</v>
      </c>
      <c r="E37" s="10">
        <f t="shared" si="11"/>
        <v>-2.5980853943173878</v>
      </c>
      <c r="F37" s="10">
        <f t="shared" si="11"/>
        <v>-3.4641138590898501</v>
      </c>
      <c r="G37" s="10">
        <f t="shared" si="11"/>
        <v>-4.3301423238623125</v>
      </c>
      <c r="H37" s="10"/>
      <c r="I37" s="10">
        <f t="shared" si="14"/>
        <v>150</v>
      </c>
      <c r="J37" s="10">
        <f t="shared" si="1"/>
        <v>0.49999469817574232</v>
      </c>
      <c r="K37" s="10">
        <f t="shared" si="2"/>
        <v>0.99998939635148465</v>
      </c>
      <c r="L37" s="10">
        <f t="shared" si="3"/>
        <v>1.4999840945272269</v>
      </c>
      <c r="M37" s="10">
        <f t="shared" si="4"/>
        <v>1.9999787927029693</v>
      </c>
      <c r="N37" s="11">
        <f t="shared" si="5"/>
        <v>2.4999734908787117</v>
      </c>
      <c r="P37" s="12" t="s">
        <v>7</v>
      </c>
      <c r="Q37" s="13">
        <f t="shared" si="12"/>
        <v>405</v>
      </c>
      <c r="R37" s="13">
        <f t="shared" si="8"/>
        <v>1.5</v>
      </c>
      <c r="S37" s="16">
        <f t="shared" si="9"/>
        <v>1.060660171994112</v>
      </c>
      <c r="T37" s="16">
        <v>0</v>
      </c>
      <c r="U37" s="16">
        <f t="shared" si="10"/>
        <v>1.0606601715655308</v>
      </c>
      <c r="V37" s="14">
        <v>0</v>
      </c>
    </row>
    <row r="38" spans="2:22" ht="13.5" thickBot="1">
      <c r="B38" s="8">
        <f t="shared" si="13"/>
        <v>160</v>
      </c>
      <c r="C38" s="10">
        <f t="shared" si="11"/>
        <v>-0.93969485420611443</v>
      </c>
      <c r="D38" s="10">
        <f t="shared" si="11"/>
        <v>-1.8793897084122289</v>
      </c>
      <c r="E38" s="10">
        <f t="shared" si="11"/>
        <v>-2.8190845626183432</v>
      </c>
      <c r="F38" s="10">
        <f t="shared" si="11"/>
        <v>-3.7587794168244577</v>
      </c>
      <c r="G38" s="10">
        <f t="shared" si="11"/>
        <v>-4.6984742710305722</v>
      </c>
      <c r="H38" s="10"/>
      <c r="I38" s="10">
        <f t="shared" si="14"/>
        <v>160</v>
      </c>
      <c r="J38" s="10">
        <f t="shared" si="1"/>
        <v>0.34201400699174506</v>
      </c>
      <c r="K38" s="10">
        <f t="shared" si="2"/>
        <v>0.68402801398349011</v>
      </c>
      <c r="L38" s="10">
        <f t="shared" si="3"/>
        <v>1.0260420209752352</v>
      </c>
      <c r="M38" s="10">
        <f t="shared" si="4"/>
        <v>1.3680560279669802</v>
      </c>
      <c r="N38" s="11">
        <f t="shared" si="5"/>
        <v>1.7100700349587252</v>
      </c>
    </row>
    <row r="39" spans="2:22">
      <c r="B39" s="8">
        <f t="shared" si="13"/>
        <v>170</v>
      </c>
      <c r="C39" s="10">
        <f t="shared" si="11"/>
        <v>-0.98480895780754063</v>
      </c>
      <c r="D39" s="10">
        <f t="shared" si="11"/>
        <v>-1.9696179156150813</v>
      </c>
      <c r="E39" s="10">
        <f t="shared" si="11"/>
        <v>-2.954426873422622</v>
      </c>
      <c r="F39" s="10">
        <f t="shared" si="11"/>
        <v>-3.9392358312301625</v>
      </c>
      <c r="G39" s="10">
        <f t="shared" si="11"/>
        <v>-4.924044789037703</v>
      </c>
      <c r="H39" s="10"/>
      <c r="I39" s="10">
        <f t="shared" si="14"/>
        <v>170</v>
      </c>
      <c r="J39" s="10">
        <f t="shared" si="1"/>
        <v>0.17364134479445159</v>
      </c>
      <c r="K39" s="10">
        <f t="shared" si="2"/>
        <v>0.34728268958890318</v>
      </c>
      <c r="L39" s="10">
        <f t="shared" si="3"/>
        <v>0.52092403438335477</v>
      </c>
      <c r="M39" s="10">
        <f t="shared" si="4"/>
        <v>0.69456537917780636</v>
      </c>
      <c r="N39" s="11">
        <f t="shared" si="5"/>
        <v>0.86820672397225795</v>
      </c>
      <c r="P39" s="19" t="s">
        <v>20</v>
      </c>
      <c r="Q39" s="6"/>
      <c r="R39" s="7"/>
    </row>
    <row r="40" spans="2:22">
      <c r="B40" s="8">
        <f t="shared" si="13"/>
        <v>180</v>
      </c>
      <c r="C40" s="10">
        <f t="shared" si="11"/>
        <v>-0.99999999997301514</v>
      </c>
      <c r="D40" s="10">
        <f t="shared" si="11"/>
        <v>-1.9999999999460303</v>
      </c>
      <c r="E40" s="10">
        <f t="shared" si="11"/>
        <v>-2.9999999999190452</v>
      </c>
      <c r="F40" s="10">
        <f t="shared" si="11"/>
        <v>-3.9999999998920606</v>
      </c>
      <c r="G40" s="10">
        <f t="shared" si="11"/>
        <v>-4.9999999998650759</v>
      </c>
      <c r="H40" s="10"/>
      <c r="I40" s="10">
        <f t="shared" si="14"/>
        <v>180</v>
      </c>
      <c r="J40" s="10">
        <f t="shared" si="1"/>
        <v>-7.3464102066435371E-6</v>
      </c>
      <c r="K40" s="10">
        <f t="shared" si="2"/>
        <v>-1.4692820413287074E-5</v>
      </c>
      <c r="L40" s="10">
        <f t="shared" si="3"/>
        <v>-2.2039230619930613E-5</v>
      </c>
      <c r="M40" s="10">
        <f t="shared" si="4"/>
        <v>-2.9385640826574149E-5</v>
      </c>
      <c r="N40" s="11">
        <f t="shared" si="5"/>
        <v>-3.6732051033217684E-5</v>
      </c>
      <c r="P40" s="8" t="s">
        <v>8</v>
      </c>
      <c r="Q40" s="10" t="s">
        <v>9</v>
      </c>
      <c r="R40" s="11"/>
    </row>
    <row r="41" spans="2:22">
      <c r="B41" s="8">
        <f t="shared" si="13"/>
        <v>190</v>
      </c>
      <c r="C41" s="10">
        <f t="shared" si="11"/>
        <v>-0.98480640642014561</v>
      </c>
      <c r="D41" s="10">
        <f t="shared" si="11"/>
        <v>-1.9696128128402912</v>
      </c>
      <c r="E41" s="10">
        <f t="shared" si="11"/>
        <v>-2.954419219260437</v>
      </c>
      <c r="F41" s="10">
        <f t="shared" si="11"/>
        <v>-3.9392256256805824</v>
      </c>
      <c r="G41" s="10">
        <f t="shared" si="11"/>
        <v>-4.9240320321007278</v>
      </c>
      <c r="H41" s="10"/>
      <c r="I41" s="10">
        <f t="shared" si="14"/>
        <v>190</v>
      </c>
      <c r="J41" s="10">
        <f t="shared" si="1"/>
        <v>-0.17365581439686689</v>
      </c>
      <c r="K41" s="10">
        <f t="shared" si="2"/>
        <v>-0.34731162879373378</v>
      </c>
      <c r="L41" s="10">
        <f t="shared" si="3"/>
        <v>-0.52096744319060062</v>
      </c>
      <c r="M41" s="10">
        <f t="shared" si="4"/>
        <v>-0.69462325758746757</v>
      </c>
      <c r="N41" s="11">
        <f t="shared" si="5"/>
        <v>-0.86827907198433452</v>
      </c>
      <c r="P41" s="17">
        <f>S30</f>
        <v>1.3468977658453313E-10</v>
      </c>
      <c r="Q41" s="15">
        <f>U30</f>
        <v>3</v>
      </c>
      <c r="R41" s="11"/>
    </row>
    <row r="42" spans="2:22">
      <c r="B42" s="8">
        <f t="shared" si="13"/>
        <v>200</v>
      </c>
      <c r="C42" s="10">
        <f t="shared" ref="C42:G51" si="15">C$21*(COS($B42/360*2*3.1416))</f>
        <v>-0.93968982895430075</v>
      </c>
      <c r="D42" s="10">
        <f t="shared" si="15"/>
        <v>-1.8793796579086015</v>
      </c>
      <c r="E42" s="10">
        <f t="shared" si="15"/>
        <v>-2.8190694868629023</v>
      </c>
      <c r="F42" s="10">
        <f t="shared" si="15"/>
        <v>-3.758759315817203</v>
      </c>
      <c r="G42" s="10">
        <f t="shared" si="15"/>
        <v>-4.6984491447715033</v>
      </c>
      <c r="H42" s="10"/>
      <c r="I42" s="10">
        <f t="shared" si="14"/>
        <v>200</v>
      </c>
      <c r="J42" s="10">
        <f t="shared" si="1"/>
        <v>-0.34202781372256402</v>
      </c>
      <c r="K42" s="10">
        <f t="shared" si="2"/>
        <v>-0.68405562744512804</v>
      </c>
      <c r="L42" s="10">
        <f t="shared" si="3"/>
        <v>-1.026083441167692</v>
      </c>
      <c r="M42" s="10">
        <f t="shared" si="4"/>
        <v>-1.3681112548902561</v>
      </c>
      <c r="N42" s="11">
        <f t="shared" si="5"/>
        <v>-1.7101390686128202</v>
      </c>
      <c r="P42" s="17">
        <f t="shared" ref="P42:P48" si="16">S31</f>
        <v>-2.9698484807834955</v>
      </c>
      <c r="Q42" s="15">
        <f t="shared" ref="Q42:Q48" si="17">U31</f>
        <v>2.969848481183504</v>
      </c>
      <c r="R42" s="11"/>
    </row>
    <row r="43" spans="2:22">
      <c r="B43" s="8">
        <f t="shared" si="13"/>
        <v>210</v>
      </c>
      <c r="C43" s="10">
        <f t="shared" si="15"/>
        <v>-0.86602111834667617</v>
      </c>
      <c r="D43" s="10">
        <f t="shared" si="15"/>
        <v>-1.7320422366933523</v>
      </c>
      <c r="E43" s="10">
        <f t="shared" si="15"/>
        <v>-2.5980633550400283</v>
      </c>
      <c r="F43" s="10">
        <f t="shared" si="15"/>
        <v>-3.4640844733867047</v>
      </c>
      <c r="G43" s="10">
        <f t="shared" si="15"/>
        <v>-4.3301055917333811</v>
      </c>
      <c r="H43" s="10"/>
      <c r="I43" s="10">
        <f t="shared" si="14"/>
        <v>210</v>
      </c>
      <c r="J43" s="10">
        <f t="shared" si="1"/>
        <v>-0.50000742252247854</v>
      </c>
      <c r="K43" s="10">
        <f t="shared" si="2"/>
        <v>-1.0000148450449571</v>
      </c>
      <c r="L43" s="10">
        <f t="shared" si="3"/>
        <v>-1.5000222675674357</v>
      </c>
      <c r="M43" s="10">
        <f t="shared" si="4"/>
        <v>-2.0000296900899142</v>
      </c>
      <c r="N43" s="11">
        <f t="shared" si="5"/>
        <v>-2.5000371126123926</v>
      </c>
      <c r="P43" s="17">
        <f t="shared" si="16"/>
        <v>-2.5</v>
      </c>
      <c r="Q43" s="15">
        <f t="shared" si="17"/>
        <v>2.2448296097422188E-10</v>
      </c>
      <c r="R43" s="11"/>
    </row>
    <row r="44" spans="2:22">
      <c r="B44" s="8">
        <f t="shared" si="13"/>
        <v>220</v>
      </c>
      <c r="C44" s="10">
        <f t="shared" si="15"/>
        <v>-0.76603867153298444</v>
      </c>
      <c r="D44" s="10">
        <f t="shared" si="15"/>
        <v>-1.5320773430659689</v>
      </c>
      <c r="E44" s="10">
        <f t="shared" si="15"/>
        <v>-2.2981160145989534</v>
      </c>
      <c r="F44" s="10">
        <f t="shared" si="15"/>
        <v>-3.0641546861319378</v>
      </c>
      <c r="G44" s="10">
        <f t="shared" si="15"/>
        <v>-3.8301933576649221</v>
      </c>
      <c r="H44" s="10"/>
      <c r="I44" s="10">
        <f t="shared" si="14"/>
        <v>220</v>
      </c>
      <c r="J44" s="10">
        <f t="shared" si="1"/>
        <v>-0.64279448793216976</v>
      </c>
      <c r="K44" s="10">
        <f t="shared" si="2"/>
        <v>-1.2855889758643395</v>
      </c>
      <c r="L44" s="10">
        <f t="shared" si="3"/>
        <v>-1.9283834637965094</v>
      </c>
      <c r="M44" s="10">
        <f t="shared" si="4"/>
        <v>-2.571177951728679</v>
      </c>
      <c r="N44" s="11">
        <f t="shared" si="5"/>
        <v>-3.2139724396608487</v>
      </c>
      <c r="P44" s="17">
        <f t="shared" si="16"/>
        <v>-2.1213203437977426</v>
      </c>
      <c r="Q44" s="15">
        <f t="shared" si="17"/>
        <v>-2.1213203433215426</v>
      </c>
      <c r="R44" s="11"/>
    </row>
    <row r="45" spans="2:22">
      <c r="B45" s="8">
        <f t="shared" si="13"/>
        <v>230</v>
      </c>
      <c r="C45" s="10">
        <f t="shared" si="15"/>
        <v>-0.64278041873797165</v>
      </c>
      <c r="D45" s="10">
        <f t="shared" si="15"/>
        <v>-1.2855608374759433</v>
      </c>
      <c r="E45" s="10">
        <f t="shared" si="15"/>
        <v>-1.9283412562139151</v>
      </c>
      <c r="F45" s="10">
        <f t="shared" si="15"/>
        <v>-2.5711216749518866</v>
      </c>
      <c r="G45" s="10">
        <f t="shared" si="15"/>
        <v>-3.2139020936898581</v>
      </c>
      <c r="H45" s="10"/>
      <c r="I45" s="10">
        <f t="shared" si="14"/>
        <v>230</v>
      </c>
      <c r="J45" s="10">
        <f t="shared" si="1"/>
        <v>-0.7660504769837545</v>
      </c>
      <c r="K45" s="10">
        <f t="shared" si="2"/>
        <v>-1.532100953967509</v>
      </c>
      <c r="L45" s="10">
        <f t="shared" si="3"/>
        <v>-2.2981514309512634</v>
      </c>
      <c r="M45" s="10">
        <f t="shared" si="4"/>
        <v>-3.064201907935018</v>
      </c>
      <c r="N45" s="11">
        <f t="shared" si="5"/>
        <v>-3.8302523849187726</v>
      </c>
      <c r="P45" s="17">
        <f t="shared" si="16"/>
        <v>-4.7141421804586595E-10</v>
      </c>
      <c r="Q45" s="15">
        <f t="shared" si="17"/>
        <v>-3.5</v>
      </c>
      <c r="R45" s="11"/>
    </row>
    <row r="46" spans="2:22">
      <c r="B46" s="8">
        <f t="shared" si="13"/>
        <v>240</v>
      </c>
      <c r="C46" s="10">
        <f t="shared" si="15"/>
        <v>-0.49999151707219297</v>
      </c>
      <c r="D46" s="10">
        <f t="shared" si="15"/>
        <v>-0.99998303414438594</v>
      </c>
      <c r="E46" s="10">
        <f t="shared" si="15"/>
        <v>-1.499974551216579</v>
      </c>
      <c r="F46" s="10">
        <f t="shared" si="15"/>
        <v>-1.9999660682887719</v>
      </c>
      <c r="G46" s="10">
        <f t="shared" si="15"/>
        <v>-2.4999575853609648</v>
      </c>
      <c r="H46" s="10"/>
      <c r="I46" s="10">
        <f t="shared" si="14"/>
        <v>240</v>
      </c>
      <c r="J46" s="10">
        <f t="shared" si="1"/>
        <v>-0.86603030134969694</v>
      </c>
      <c r="K46" s="10">
        <f t="shared" si="2"/>
        <v>-1.7320606026993939</v>
      </c>
      <c r="L46" s="10">
        <f t="shared" si="3"/>
        <v>-2.5980909040490907</v>
      </c>
      <c r="M46" s="10">
        <f t="shared" si="4"/>
        <v>-3.4641212053987878</v>
      </c>
      <c r="N46" s="11">
        <f t="shared" si="5"/>
        <v>-4.3301515067484848</v>
      </c>
      <c r="P46" s="17">
        <f t="shared" si="16"/>
        <v>2.1213203432263033</v>
      </c>
      <c r="Q46" s="15">
        <f t="shared" si="17"/>
        <v>-2.1213203438929815</v>
      </c>
      <c r="R46" s="11"/>
    </row>
    <row r="47" spans="2:22">
      <c r="B47" s="8">
        <f t="shared" si="13"/>
        <v>250</v>
      </c>
      <c r="C47" s="10">
        <f t="shared" si="15"/>
        <v>-0.34201055529750346</v>
      </c>
      <c r="D47" s="10">
        <f t="shared" si="15"/>
        <v>-0.68402111059500692</v>
      </c>
      <c r="E47" s="10">
        <f t="shared" si="15"/>
        <v>-1.0260316658925104</v>
      </c>
      <c r="F47" s="10">
        <f t="shared" si="15"/>
        <v>-1.3680422211900138</v>
      </c>
      <c r="G47" s="10">
        <f t="shared" si="15"/>
        <v>-1.7100527764875173</v>
      </c>
      <c r="H47" s="10"/>
      <c r="I47" s="10">
        <f t="shared" si="14"/>
        <v>250</v>
      </c>
      <c r="J47" s="10">
        <f t="shared" si="1"/>
        <v>-0.93969611048737101</v>
      </c>
      <c r="K47" s="10">
        <f t="shared" si="2"/>
        <v>-1.879392220974742</v>
      </c>
      <c r="L47" s="10">
        <f t="shared" si="3"/>
        <v>-2.8190883314621131</v>
      </c>
      <c r="M47" s="10">
        <f t="shared" si="4"/>
        <v>-3.758784441949484</v>
      </c>
      <c r="N47" s="11">
        <f t="shared" si="5"/>
        <v>-4.6984805524368554</v>
      </c>
      <c r="P47" s="17">
        <f t="shared" si="16"/>
        <v>2</v>
      </c>
      <c r="Q47" s="15">
        <f t="shared" si="17"/>
        <v>-3.5917273755875501E-10</v>
      </c>
      <c r="R47" s="11"/>
    </row>
    <row r="48" spans="2:22">
      <c r="B48" s="8">
        <f t="shared" si="13"/>
        <v>260</v>
      </c>
      <c r="C48" s="10">
        <f t="shared" si="15"/>
        <v>-0.1736377273879903</v>
      </c>
      <c r="D48" s="10">
        <f t="shared" si="15"/>
        <v>-0.3472754547759806</v>
      </c>
      <c r="E48" s="10">
        <f t="shared" si="15"/>
        <v>-0.52091318216397087</v>
      </c>
      <c r="F48" s="10">
        <f t="shared" si="15"/>
        <v>-0.69455090955196119</v>
      </c>
      <c r="G48" s="10">
        <f t="shared" si="15"/>
        <v>-0.86818863693995152</v>
      </c>
      <c r="H48" s="10"/>
      <c r="I48" s="10">
        <f t="shared" si="14"/>
        <v>260</v>
      </c>
      <c r="J48" s="10">
        <f t="shared" si="1"/>
        <v>-0.98480959562117076</v>
      </c>
      <c r="K48" s="10">
        <f t="shared" si="2"/>
        <v>-1.9696191912423415</v>
      </c>
      <c r="L48" s="10">
        <f t="shared" si="3"/>
        <v>-2.9544287868635122</v>
      </c>
      <c r="M48" s="10">
        <f t="shared" si="4"/>
        <v>-3.9392383824846831</v>
      </c>
      <c r="N48" s="11">
        <f t="shared" si="5"/>
        <v>-4.9240479781058539</v>
      </c>
      <c r="P48" s="17">
        <f t="shared" si="16"/>
        <v>1.060660171994112</v>
      </c>
      <c r="Q48" s="15">
        <f t="shared" si="17"/>
        <v>1.0606601715655308</v>
      </c>
      <c r="R48" s="11"/>
    </row>
    <row r="49" spans="2:18" ht="13.5" thickBot="1">
      <c r="B49" s="8">
        <f t="shared" si="13"/>
        <v>270</v>
      </c>
      <c r="C49" s="10">
        <f t="shared" si="15"/>
        <v>1.101961530961936E-5</v>
      </c>
      <c r="D49" s="10">
        <f t="shared" si="15"/>
        <v>2.2039230619238719E-5</v>
      </c>
      <c r="E49" s="10">
        <f t="shared" si="15"/>
        <v>3.3058845928858077E-5</v>
      </c>
      <c r="F49" s="10">
        <f t="shared" si="15"/>
        <v>4.4078461238477439E-5</v>
      </c>
      <c r="G49" s="10">
        <f t="shared" si="15"/>
        <v>5.50980765480968E-5</v>
      </c>
      <c r="H49" s="10"/>
      <c r="I49" s="10">
        <f t="shared" si="14"/>
        <v>270</v>
      </c>
      <c r="J49" s="10">
        <f t="shared" si="1"/>
        <v>-0.99999999993928401</v>
      </c>
      <c r="K49" s="10">
        <f t="shared" si="2"/>
        <v>-1.999999999878568</v>
      </c>
      <c r="L49" s="10">
        <f t="shared" si="3"/>
        <v>-2.9999999998178519</v>
      </c>
      <c r="M49" s="10">
        <f t="shared" si="4"/>
        <v>-3.999999999757136</v>
      </c>
      <c r="N49" s="11">
        <f t="shared" si="5"/>
        <v>-4.9999999996964197</v>
      </c>
      <c r="P49" s="18">
        <f>P41</f>
        <v>1.3468977658453313E-10</v>
      </c>
      <c r="Q49" s="16">
        <f>Q41</f>
        <v>3</v>
      </c>
      <c r="R49" s="14"/>
    </row>
    <row r="50" spans="2:18" ht="13.5" thickBot="1">
      <c r="B50" s="8">
        <f t="shared" si="13"/>
        <v>280</v>
      </c>
      <c r="C50" s="10">
        <f t="shared" si="15"/>
        <v>0.17365943179161347</v>
      </c>
      <c r="D50" s="10">
        <f t="shared" si="15"/>
        <v>0.34731886358322694</v>
      </c>
      <c r="E50" s="10">
        <f t="shared" si="15"/>
        <v>0.52097829537484042</v>
      </c>
      <c r="F50" s="10">
        <f t="shared" si="15"/>
        <v>0.69463772716645389</v>
      </c>
      <c r="G50" s="10">
        <f t="shared" si="15"/>
        <v>0.86829715895806736</v>
      </c>
      <c r="H50" s="10"/>
      <c r="I50" s="10">
        <f t="shared" si="14"/>
        <v>280</v>
      </c>
      <c r="J50" s="10">
        <f t="shared" si="1"/>
        <v>-0.98480576854007817</v>
      </c>
      <c r="K50" s="10">
        <f t="shared" si="2"/>
        <v>-1.9696115370801563</v>
      </c>
      <c r="L50" s="10">
        <f t="shared" si="3"/>
        <v>-2.9544173056202343</v>
      </c>
      <c r="M50" s="10">
        <f t="shared" si="4"/>
        <v>-3.9392230741603127</v>
      </c>
      <c r="N50" s="11">
        <f t="shared" si="5"/>
        <v>-4.9240288427003911</v>
      </c>
    </row>
    <row r="51" spans="2:18">
      <c r="B51" s="8">
        <f t="shared" si="13"/>
        <v>290</v>
      </c>
      <c r="C51" s="10">
        <f t="shared" si="15"/>
        <v>0.34203126539373208</v>
      </c>
      <c r="D51" s="10">
        <f t="shared" si="15"/>
        <v>0.68406253078746415</v>
      </c>
      <c r="E51" s="10">
        <f t="shared" si="15"/>
        <v>1.0260937961811962</v>
      </c>
      <c r="F51" s="10">
        <f t="shared" si="15"/>
        <v>1.3681250615749283</v>
      </c>
      <c r="G51" s="10">
        <f t="shared" si="15"/>
        <v>1.7101563269686604</v>
      </c>
      <c r="H51" s="10"/>
      <c r="I51" s="10">
        <f t="shared" si="14"/>
        <v>290</v>
      </c>
      <c r="J51" s="10">
        <f t="shared" si="1"/>
        <v>-0.93968857260965055</v>
      </c>
      <c r="K51" s="10">
        <f t="shared" si="2"/>
        <v>-1.8793771452193011</v>
      </c>
      <c r="L51" s="10">
        <f t="shared" si="3"/>
        <v>-2.8190657178289515</v>
      </c>
      <c r="M51" s="10">
        <f t="shared" si="4"/>
        <v>-3.7587542904386022</v>
      </c>
      <c r="N51" s="11">
        <f t="shared" si="5"/>
        <v>-4.6984428630482524</v>
      </c>
      <c r="P51" s="19" t="s">
        <v>21</v>
      </c>
      <c r="Q51" s="7"/>
    </row>
    <row r="52" spans="2:18">
      <c r="B52" s="8">
        <f t="shared" si="13"/>
        <v>300</v>
      </c>
      <c r="C52" s="10">
        <f t="shared" ref="C52:G58" si="18">C$21*(COS($B52/360*2*3.1416))</f>
        <v>0.50001060359229665</v>
      </c>
      <c r="D52" s="10">
        <f t="shared" si="18"/>
        <v>1.0000212071845933</v>
      </c>
      <c r="E52" s="10">
        <f t="shared" si="18"/>
        <v>1.50003181077689</v>
      </c>
      <c r="F52" s="10">
        <f t="shared" si="18"/>
        <v>2.0000424143691866</v>
      </c>
      <c r="G52" s="10">
        <f t="shared" si="18"/>
        <v>2.5000530179614833</v>
      </c>
      <c r="H52" s="10"/>
      <c r="I52" s="10">
        <f t="shared" si="14"/>
        <v>300</v>
      </c>
      <c r="J52" s="10">
        <f t="shared" si="1"/>
        <v>-0.86601928171101772</v>
      </c>
      <c r="K52" s="10">
        <f t="shared" si="2"/>
        <v>-1.7320385634220354</v>
      </c>
      <c r="L52" s="10">
        <f t="shared" si="3"/>
        <v>-2.5980578451330532</v>
      </c>
      <c r="M52" s="10">
        <f t="shared" si="4"/>
        <v>-3.4640771268440709</v>
      </c>
      <c r="N52" s="11">
        <f t="shared" si="5"/>
        <v>-4.3300964085550886</v>
      </c>
      <c r="P52" s="8" t="s">
        <v>8</v>
      </c>
      <c r="Q52" s="11" t="s">
        <v>9</v>
      </c>
    </row>
    <row r="53" spans="2:18" ht="13.5" thickBot="1">
      <c r="B53" s="8">
        <f t="shared" si="13"/>
        <v>310</v>
      </c>
      <c r="C53" s="10">
        <f t="shared" si="18"/>
        <v>0.64279730174499072</v>
      </c>
      <c r="D53" s="10">
        <f t="shared" si="18"/>
        <v>1.2855946034899814</v>
      </c>
      <c r="E53" s="10">
        <f t="shared" si="18"/>
        <v>1.9283919052349723</v>
      </c>
      <c r="F53" s="10">
        <f t="shared" si="18"/>
        <v>2.5711892069799629</v>
      </c>
      <c r="G53" s="10">
        <f t="shared" si="18"/>
        <v>3.2139865087249535</v>
      </c>
      <c r="H53" s="10"/>
      <c r="I53" s="10">
        <f t="shared" si="14"/>
        <v>310</v>
      </c>
      <c r="J53" s="10">
        <f t="shared" si="1"/>
        <v>-0.7660363104118233</v>
      </c>
      <c r="K53" s="10">
        <f t="shared" si="2"/>
        <v>-1.5320726208236466</v>
      </c>
      <c r="L53" s="10">
        <f t="shared" si="3"/>
        <v>-2.2981089312354701</v>
      </c>
      <c r="M53" s="10">
        <f t="shared" si="4"/>
        <v>-3.0641452416472932</v>
      </c>
      <c r="N53" s="11">
        <f t="shared" si="5"/>
        <v>-3.8301815520591163</v>
      </c>
      <c r="P53" s="12">
        <v>0</v>
      </c>
      <c r="Q53" s="14">
        <v>0</v>
      </c>
    </row>
    <row r="54" spans="2:18">
      <c r="B54" s="8">
        <f t="shared" si="13"/>
        <v>320</v>
      </c>
      <c r="C54" s="10">
        <f t="shared" si="18"/>
        <v>0.76605283804290114</v>
      </c>
      <c r="D54" s="10">
        <f t="shared" si="18"/>
        <v>1.5321056760858023</v>
      </c>
      <c r="E54" s="10">
        <f t="shared" si="18"/>
        <v>2.2981585141287035</v>
      </c>
      <c r="F54" s="10">
        <f t="shared" si="18"/>
        <v>3.0642113521716046</v>
      </c>
      <c r="G54" s="10">
        <f t="shared" si="18"/>
        <v>3.8302641902145056</v>
      </c>
      <c r="H54" s="10"/>
      <c r="I54" s="10">
        <f t="shared" si="14"/>
        <v>320</v>
      </c>
      <c r="J54" s="10">
        <f t="shared" si="1"/>
        <v>-0.64277760487311375</v>
      </c>
      <c r="K54" s="10">
        <f t="shared" si="2"/>
        <v>-1.2855552097462275</v>
      </c>
      <c r="L54" s="10">
        <f t="shared" si="3"/>
        <v>-1.9283328146193413</v>
      </c>
      <c r="M54" s="10">
        <f t="shared" si="4"/>
        <v>-2.571110419492455</v>
      </c>
      <c r="N54" s="11">
        <f t="shared" si="5"/>
        <v>-3.213888024365569</v>
      </c>
    </row>
    <row r="55" spans="2:18">
      <c r="B55" s="8">
        <f t="shared" si="13"/>
        <v>330</v>
      </c>
      <c r="C55" s="10">
        <f t="shared" si="18"/>
        <v>0.8660321379152468</v>
      </c>
      <c r="D55" s="10">
        <f t="shared" si="18"/>
        <v>1.7320642758304936</v>
      </c>
      <c r="E55" s="10">
        <f t="shared" si="18"/>
        <v>2.5980964137457403</v>
      </c>
      <c r="F55" s="10">
        <f t="shared" si="18"/>
        <v>3.4641285516609872</v>
      </c>
      <c r="G55" s="10">
        <f t="shared" si="18"/>
        <v>4.3301606895762337</v>
      </c>
      <c r="H55" s="10"/>
      <c r="I55" s="10">
        <f t="shared" si="14"/>
        <v>330</v>
      </c>
      <c r="J55" s="10">
        <f t="shared" si="1"/>
        <v>-0.49998833596189718</v>
      </c>
      <c r="K55" s="10">
        <f t="shared" si="2"/>
        <v>-0.99997667192379436</v>
      </c>
      <c r="L55" s="10">
        <f t="shared" si="3"/>
        <v>-1.4999650078856916</v>
      </c>
      <c r="M55" s="10">
        <f t="shared" si="4"/>
        <v>-1.9999533438475887</v>
      </c>
      <c r="N55" s="11">
        <f t="shared" si="5"/>
        <v>-2.4999416798094858</v>
      </c>
    </row>
    <row r="56" spans="2:18">
      <c r="B56" s="8">
        <f t="shared" si="13"/>
        <v>340</v>
      </c>
      <c r="C56" s="10">
        <f t="shared" si="18"/>
        <v>0.93969736675594873</v>
      </c>
      <c r="D56" s="10">
        <f t="shared" si="18"/>
        <v>1.8793947335118975</v>
      </c>
      <c r="E56" s="10">
        <f t="shared" si="18"/>
        <v>2.819092100267846</v>
      </c>
      <c r="F56" s="10">
        <f t="shared" si="18"/>
        <v>3.7587894670237949</v>
      </c>
      <c r="G56" s="10">
        <f t="shared" si="18"/>
        <v>4.6984868337797439</v>
      </c>
      <c r="H56" s="10"/>
      <c r="I56" s="10">
        <f t="shared" si="14"/>
        <v>340</v>
      </c>
      <c r="J56" s="10">
        <f t="shared" si="1"/>
        <v>-0.34200710359864739</v>
      </c>
      <c r="K56" s="10">
        <f t="shared" si="2"/>
        <v>-0.68401420719729478</v>
      </c>
      <c r="L56" s="10">
        <f t="shared" si="3"/>
        <v>-1.0260213107959422</v>
      </c>
      <c r="M56" s="10">
        <f t="shared" si="4"/>
        <v>-1.3680284143945896</v>
      </c>
      <c r="N56" s="11">
        <f t="shared" si="5"/>
        <v>-1.7100355179932369</v>
      </c>
    </row>
    <row r="57" spans="2:18">
      <c r="B57" s="8">
        <f t="shared" si="13"/>
        <v>350</v>
      </c>
      <c r="C57" s="10">
        <f t="shared" si="18"/>
        <v>0.9848102334215133</v>
      </c>
      <c r="D57" s="10">
        <f t="shared" si="18"/>
        <v>1.9696204668430266</v>
      </c>
      <c r="E57" s="10">
        <f t="shared" si="18"/>
        <v>2.95443070026454</v>
      </c>
      <c r="F57" s="10">
        <f t="shared" si="18"/>
        <v>3.9392409336860532</v>
      </c>
      <c r="G57" s="10">
        <f t="shared" si="18"/>
        <v>4.9240511671075664</v>
      </c>
      <c r="H57" s="10"/>
      <c r="I57" s="10">
        <f t="shared" si="14"/>
        <v>350</v>
      </c>
      <c r="J57" s="10">
        <f t="shared" si="1"/>
        <v>-0.1736341099791871</v>
      </c>
      <c r="K57" s="10">
        <f t="shared" si="2"/>
        <v>-0.3472682199583742</v>
      </c>
      <c r="L57" s="10">
        <f t="shared" si="3"/>
        <v>-0.52090232993756125</v>
      </c>
      <c r="M57" s="10">
        <f t="shared" si="4"/>
        <v>-0.6945364399167484</v>
      </c>
      <c r="N57" s="11">
        <f t="shared" si="5"/>
        <v>-0.86817054989593556</v>
      </c>
    </row>
    <row r="58" spans="2:18" ht="13.5" thickBot="1">
      <c r="B58" s="12">
        <f t="shared" si="13"/>
        <v>360</v>
      </c>
      <c r="C58" s="13">
        <f t="shared" si="18"/>
        <v>0.99999999989206056</v>
      </c>
      <c r="D58" s="13">
        <f t="shared" si="18"/>
        <v>1.9999999997841211</v>
      </c>
      <c r="E58" s="13">
        <f t="shared" si="18"/>
        <v>2.9999999996761817</v>
      </c>
      <c r="F58" s="13">
        <f t="shared" si="18"/>
        <v>3.9999999995682423</v>
      </c>
      <c r="G58" s="13">
        <f t="shared" si="18"/>
        <v>4.9999999994603028</v>
      </c>
      <c r="H58" s="13"/>
      <c r="I58" s="13">
        <f t="shared" si="14"/>
        <v>360</v>
      </c>
      <c r="J58" s="13">
        <f t="shared" si="1"/>
        <v>1.469282041289059E-5</v>
      </c>
      <c r="K58" s="13">
        <f t="shared" si="2"/>
        <v>2.938564082578118E-5</v>
      </c>
      <c r="L58" s="13">
        <f t="shared" si="3"/>
        <v>4.4078461238671768E-5</v>
      </c>
      <c r="M58" s="13">
        <f t="shared" si="4"/>
        <v>5.877128165156236E-5</v>
      </c>
      <c r="N58" s="14">
        <f t="shared" si="5"/>
        <v>7.3464102064452945E-5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EB</vt:lpstr>
      <vt:lpstr>données</vt:lpstr>
      <vt:lpstr>Graph1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debeagueer</cp:lastModifiedBy>
  <dcterms:created xsi:type="dcterms:W3CDTF">1996-10-21T11:03:58Z</dcterms:created>
  <dcterms:modified xsi:type="dcterms:W3CDTF">2011-08-18T06:27:31Z</dcterms:modified>
</cp:coreProperties>
</file>