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317"/>
  <workbookPr autoCompressPictures="0"/>
  <bookViews>
    <workbookView xWindow="3720" yWindow="280" windowWidth="25600" windowHeight="14220" activeTab="2"/>
  </bookViews>
  <sheets>
    <sheet name="05-10-2012" sheetId="1" r:id="rId1"/>
    <sheet name="14-09-2012" sheetId="4" r:id="rId2"/>
    <sheet name="TP PV" sheetId="2" r:id="rId3"/>
    <sheet name="Questions solaire thermique" sheetId="5" r:id="rId4"/>
    <sheet name="répons" sheetId="6" r:id="rId5"/>
  </sheets>
  <calcPr calcId="140001" refMode="R1C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4" i="2" l="1"/>
  <c r="D102" i="1"/>
  <c r="D102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75" i="4"/>
  <c r="G76" i="4"/>
  <c r="G77" i="4"/>
  <c r="G78" i="4"/>
  <c r="G79" i="4"/>
  <c r="G80" i="4"/>
  <c r="G81" i="4"/>
  <c r="G82" i="4"/>
  <c r="G83" i="4"/>
  <c r="G84" i="4"/>
  <c r="G85" i="4"/>
  <c r="G86" i="4"/>
  <c r="G87" i="4"/>
  <c r="G13" i="4"/>
  <c r="F3" i="4"/>
  <c r="F4" i="4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F35" i="4"/>
  <c r="F36" i="4"/>
  <c r="F37" i="4"/>
  <c r="F38" i="4"/>
  <c r="F39" i="4"/>
  <c r="F40" i="4"/>
  <c r="F41" i="4"/>
  <c r="F42" i="4"/>
  <c r="F43" i="4"/>
  <c r="F44" i="4"/>
  <c r="F45" i="4"/>
  <c r="F46" i="4"/>
  <c r="F47" i="4"/>
  <c r="F48" i="4"/>
  <c r="F49" i="4"/>
  <c r="F50" i="4"/>
  <c r="F51" i="4"/>
  <c r="F52" i="4"/>
  <c r="F53" i="4"/>
  <c r="F54" i="4"/>
  <c r="F55" i="4"/>
  <c r="F56" i="4"/>
  <c r="F57" i="4"/>
  <c r="F58" i="4"/>
  <c r="F59" i="4"/>
  <c r="F60" i="4"/>
  <c r="F61" i="4"/>
  <c r="F62" i="4"/>
  <c r="F63" i="4"/>
  <c r="F64" i="4"/>
  <c r="F65" i="4"/>
  <c r="F66" i="4"/>
  <c r="F67" i="4"/>
  <c r="F68" i="4"/>
  <c r="F69" i="4"/>
  <c r="F70" i="4"/>
  <c r="F71" i="4"/>
  <c r="F72" i="4"/>
  <c r="F73" i="4"/>
  <c r="F74" i="4"/>
  <c r="F75" i="4"/>
  <c r="F76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5" i="4"/>
  <c r="F96" i="4"/>
  <c r="F97" i="4"/>
  <c r="F98" i="4"/>
  <c r="D99" i="4"/>
  <c r="C99" i="6"/>
  <c r="C102" i="6"/>
  <c r="D99" i="1"/>
</calcChain>
</file>

<file path=xl/sharedStrings.xml><?xml version="1.0" encoding="utf-8"?>
<sst xmlns="http://schemas.openxmlformats.org/spreadsheetml/2006/main" count="96" uniqueCount="70">
  <si>
    <t xml:space="preserve">Données : </t>
  </si>
  <si>
    <t>Modules PV constitués de 36 cellules de surface unitaire : 125mm x 125mm</t>
  </si>
  <si>
    <t xml:space="preserve">Questions : </t>
  </si>
  <si>
    <t>1) Quelle est l'énergie solaire produite</t>
  </si>
  <si>
    <t xml:space="preserve">Journée du 05/10/2012 : </t>
  </si>
  <si>
    <t>kWh</t>
  </si>
  <si>
    <t xml:space="preserve">Journée du 14/09/2012 : </t>
  </si>
  <si>
    <t>2) Quelle journée peut être qualifiée d'ensoleillée et l'autre de maussade ?</t>
  </si>
  <si>
    <t xml:space="preserve">Journée ensoleillée : </t>
  </si>
  <si>
    <t xml:space="preserve">Journée maussade : </t>
  </si>
  <si>
    <t>(ce rendement inclut la conversion PV, les pertes par le cablage et le rendement onduleur)</t>
  </si>
  <si>
    <t>(Wh/m²)</t>
  </si>
  <si>
    <t>Ensoleillement</t>
  </si>
  <si>
    <t>Energie produite</t>
  </si>
  <si>
    <t>(Wh)</t>
  </si>
  <si>
    <t>3) Tracer la courbe de production au pas de temps de 10' sur la journée du 14/09</t>
  </si>
  <si>
    <t>4) A quelle heure a-t-on la production maxi et quelle est la puissance moyenne à cette heure ?</t>
  </si>
  <si>
    <t>5) Sur la journée du 14/09, calculer le rendement moyen journalier du champ de module PV ainsi que le rendement maxi. Commentaires ?</t>
  </si>
  <si>
    <t>Le module dont la puissance est non communiquée (NC dans le pdf de présentation du site) est considéré à puissance nulle</t>
  </si>
  <si>
    <r>
      <t>a)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Capteur plan</t>
    </r>
  </si>
  <si>
    <r>
      <t>b)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Capteur « moquette »</t>
    </r>
  </si>
  <si>
    <r>
      <t>c)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Capteur à concentration parabolique</t>
    </r>
  </si>
  <si>
    <r>
      <t>d)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Capteur à tubes sous vide</t>
    </r>
  </si>
  <si>
    <r>
      <t>2)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 xml:space="preserve">Dans un projet solaire thermique collectif (type CESC) à Marseille, il est prévu une surface de 10 m² de capteurs solaires. Il est préférable de mettre en place un échangeur solaire : </t>
    </r>
  </si>
  <si>
    <r>
      <t>a)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Noyé dans un ballon de 300 litres</t>
    </r>
  </si>
  <si>
    <r>
      <t>b)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Noyé dans un ballon de 700 litres</t>
    </r>
  </si>
  <si>
    <r>
      <t>c)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Séparé avec un ballon de 1000 litres</t>
    </r>
  </si>
  <si>
    <r>
      <t>d)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Séparé avec un ballon de 2000 litres</t>
    </r>
  </si>
  <si>
    <r>
      <t>a)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Oui</t>
    </r>
  </si>
  <si>
    <r>
      <t>b)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Non</t>
    </r>
  </si>
  <si>
    <r>
      <t>5)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>Lors du dimensionnement d’une installation solaire thermique collective, quels sont les deux composants où un surdimensionnement est possible voire souhaitable ?</t>
    </r>
  </si>
  <si>
    <r>
      <t>a)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Echangeur solaire et vase d’expansion</t>
    </r>
  </si>
  <si>
    <r>
      <t>b)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Ballon solaire et vase expansion</t>
    </r>
  </si>
  <si>
    <r>
      <t>c)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Echangeur solaire et ballon solaire</t>
    </r>
  </si>
  <si>
    <r>
      <t>d)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Echangeur solaire et capteur solaire</t>
    </r>
  </si>
  <si>
    <r>
      <t>6)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>Combien y a-t-il des coefficients caractéristiques du rendement des capteurs solaires thermiques à utiliser pour un calcul SOLO ?</t>
    </r>
  </si>
  <si>
    <r>
      <t>a)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3</t>
    </r>
  </si>
  <si>
    <r>
      <t>b)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2</t>
    </r>
  </si>
  <si>
    <r>
      <t>c)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1</t>
    </r>
  </si>
  <si>
    <r>
      <t>8)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>Quelles sont les 2 utilisations principales de l’énergie solaire dans un projet destiné aux piscines couvertes en France métropolitaine ?</t>
    </r>
  </si>
  <si>
    <r>
      <t>a)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Chauffage bassin et ECS</t>
    </r>
  </si>
  <si>
    <r>
      <t>b)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Chauffage bassin et eau renouvellement de bassin</t>
    </r>
  </si>
  <si>
    <r>
      <t>c)</t>
    </r>
    <r>
      <rPr>
        <sz val="7"/>
        <color theme="1"/>
        <rFont val="Times New Roman"/>
        <family val="1"/>
      </rPr>
      <t xml:space="preserve">      </t>
    </r>
    <r>
      <rPr>
        <sz val="12"/>
        <color theme="1"/>
        <rFont val="Times New Roman"/>
        <family val="1"/>
      </rPr>
      <t>Chauffage eau renouvellement bassin et ECS</t>
    </r>
  </si>
  <si>
    <r>
      <t>d)</t>
    </r>
    <r>
      <rPr>
        <sz val="7"/>
        <color theme="1"/>
        <rFont val="Times New Roman"/>
        <family val="1"/>
      </rPr>
      <t xml:space="preserve">     </t>
    </r>
    <r>
      <rPr>
        <sz val="12"/>
        <color theme="1"/>
        <rFont val="Times New Roman"/>
        <family val="1"/>
      </rPr>
      <t>Chauffage ambiance et ECS</t>
    </r>
  </si>
  <si>
    <t>QCM sur les cours solaire thermique et climatisation solaire</t>
  </si>
  <si>
    <r>
      <t>1)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 xml:space="preserve">Quel est le type de capteur solaire thermique le plus performant au-delà de 110°C  : </t>
    </r>
  </si>
  <si>
    <t>3)      Est il pertinent d'utiliser des capteurs sous vide pour faire de l’ECS :</t>
  </si>
  <si>
    <r>
      <t>4)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>A-t-on un vase d'expansion dans une installation autovidangeable ?</t>
    </r>
  </si>
  <si>
    <r>
      <t>9)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>Quel est le type de machine frigorifique sur l'installation de climatisation solaire visitée à PROMES ?</t>
    </r>
  </si>
  <si>
    <t>a)      Absorption</t>
  </si>
  <si>
    <t>b)      Adsorption</t>
  </si>
  <si>
    <t>c)      Réaction chimique</t>
  </si>
  <si>
    <r>
      <t>10)</t>
    </r>
    <r>
      <rPr>
        <sz val="7"/>
        <color theme="1"/>
        <rFont val="Times New Roman"/>
        <family val="1"/>
      </rPr>
      <t xml:space="preserve">  </t>
    </r>
    <r>
      <rPr>
        <u/>
        <sz val="12"/>
        <color theme="1"/>
        <rFont val="Times New Roman"/>
        <family val="1"/>
      </rPr>
      <t>Qu'est ce qui freine le développement de la climatisation solaire en France</t>
    </r>
  </si>
  <si>
    <t>a)     Les performances électriques du système</t>
  </si>
  <si>
    <t>b)      Les contraintes liées à la gestion de la Légionelle</t>
  </si>
  <si>
    <t>c)      Les émissions à gaz à effet de serre de cette technologie</t>
  </si>
  <si>
    <r>
      <t>7)</t>
    </r>
    <r>
      <rPr>
        <sz val="7"/>
        <color theme="1"/>
        <rFont val="Times New Roman"/>
        <family val="1"/>
      </rPr>
      <t xml:space="preserve">      </t>
    </r>
    <r>
      <rPr>
        <u/>
        <sz val="12"/>
        <color theme="1"/>
        <rFont val="Times New Roman"/>
        <family val="1"/>
      </rPr>
      <t>Combien y a-t-il environ d'installations de climatisation solaire thermique dans le monde en fonctionnement</t>
    </r>
  </si>
  <si>
    <t>a)      10</t>
  </si>
  <si>
    <t>b)     100</t>
  </si>
  <si>
    <t>c)    1 000</t>
  </si>
  <si>
    <t>d)     1 000 000</t>
  </si>
  <si>
    <t>TP Système photovoltaïque siège TECSOL Perpignan (voir aussi 2 premiers onglets fichier Excel et fichier pdf de présentation de l'installation PV de TECSOL)</t>
  </si>
  <si>
    <t>produit moyen</t>
  </si>
  <si>
    <t>Puissance moyen à cette heure:</t>
  </si>
  <si>
    <t>Wh</t>
  </si>
  <si>
    <t>C'est à cette heure-ci que nous avons la puissance maximum produite.</t>
  </si>
  <si>
    <t>Stot = 48,2 m2</t>
  </si>
  <si>
    <t>Somme</t>
  </si>
  <si>
    <t>11h30</t>
  </si>
  <si>
    <t>kWk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</si>
</sst>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7"/>
      <color theme="1"/>
      <name val="Times New Roman"/>
      <family val="1"/>
    </font>
    <font>
      <b/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scheme val="minor"/>
    </font>
    <font>
      <b/>
      <u/>
      <sz val="14"/>
      <color theme="1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2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1" xfId="0" applyBorder="1" applyAlignment="1">
      <alignment wrapText="1"/>
    </xf>
    <xf numFmtId="22" fontId="0" fillId="0" borderId="1" xfId="0" applyNumberFormat="1" applyBorder="1" applyAlignment="1">
      <alignment wrapText="1"/>
    </xf>
    <xf numFmtId="14" fontId="0" fillId="0" borderId="0" xfId="0" applyNumberFormat="1"/>
    <xf numFmtId="0" fontId="3" fillId="0" borderId="0" xfId="0" applyFont="1"/>
    <xf numFmtId="0" fontId="2" fillId="0" borderId="0" xfId="0" applyFont="1"/>
    <xf numFmtId="1" fontId="0" fillId="0" borderId="1" xfId="0" applyNumberFormat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left" indent="5"/>
    </xf>
    <xf numFmtId="0" fontId="7" fillId="0" borderId="0" xfId="0" applyFont="1"/>
    <xf numFmtId="0" fontId="5" fillId="0" borderId="0" xfId="0" applyFont="1" applyAlignment="1">
      <alignment horizontal="left" indent="5"/>
    </xf>
    <xf numFmtId="1" fontId="0" fillId="3" borderId="0" xfId="0" applyNumberFormat="1" applyFill="1"/>
    <xf numFmtId="0" fontId="0" fillId="3" borderId="0" xfId="0" applyFill="1"/>
    <xf numFmtId="22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21" fontId="0" fillId="0" borderId="1" xfId="0" applyNumberFormat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3" fontId="0" fillId="0" borderId="0" xfId="0" applyNumberFormat="1" applyAlignment="1">
      <alignment horizontal="center"/>
    </xf>
    <xf numFmtId="0" fontId="0" fillId="3" borderId="0" xfId="0" applyFill="1" applyAlignment="1">
      <alignment horizontal="center"/>
    </xf>
    <xf numFmtId="21" fontId="0" fillId="4" borderId="1" xfId="0" applyNumberFormat="1" applyFill="1" applyBorder="1" applyAlignment="1">
      <alignment horizontal="center" wrapText="1"/>
    </xf>
    <xf numFmtId="21" fontId="0" fillId="3" borderId="1" xfId="0" applyNumberFormat="1" applyFill="1" applyBorder="1" applyAlignment="1">
      <alignment horizontal="center" wrapText="1"/>
    </xf>
    <xf numFmtId="0" fontId="1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10" fillId="2" borderId="2" xfId="29" applyFill="1"/>
    <xf numFmtId="14" fontId="10" fillId="2" borderId="2" xfId="29" applyNumberFormat="1" applyFill="1"/>
    <xf numFmtId="14" fontId="0" fillId="2" borderId="2" xfId="29" applyNumberFormat="1" applyFont="1" applyFill="1"/>
    <xf numFmtId="0" fontId="1" fillId="0" borderId="0" xfId="0" applyFont="1"/>
    <xf numFmtId="3" fontId="0" fillId="0" borderId="0" xfId="0" applyNumberFormat="1" applyAlignment="1">
      <alignment horizontal="right"/>
    </xf>
    <xf numFmtId="21" fontId="2" fillId="3" borderId="1" xfId="0" applyNumberFormat="1" applyFont="1" applyFill="1" applyBorder="1" applyAlignment="1">
      <alignment horizontal="center" wrapText="1"/>
    </xf>
    <xf numFmtId="0" fontId="12" fillId="0" borderId="0" xfId="0" applyFont="1"/>
    <xf numFmtId="164" fontId="0" fillId="0" borderId="0" xfId="0" applyNumberFormat="1"/>
    <xf numFmtId="0" fontId="4" fillId="5" borderId="0" xfId="0" applyFont="1" applyFill="1" applyAlignment="1">
      <alignment horizontal="left" indent="5"/>
    </xf>
    <xf numFmtId="0" fontId="0" fillId="5" borderId="0" xfId="0" applyFill="1"/>
  </cellXfs>
  <cellStyles count="44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Normal" xfId="0" builtinId="0"/>
    <cellStyle name="Style 1" xfId="2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plus"/>
            <c:size val="5"/>
          </c:marker>
          <c:xVal>
            <c:numRef>
              <c:f>'14-09-2012'!$B$3:$B$98</c:f>
              <c:numCache>
                <c:formatCode>m/d/yy\ h:mm</c:formatCode>
                <c:ptCount val="96"/>
                <c:pt idx="0">
                  <c:v>41166.25694444444</c:v>
                </c:pt>
                <c:pt idx="1">
                  <c:v>41166.26388888889</c:v>
                </c:pt>
                <c:pt idx="2">
                  <c:v>41166.27083333334</c:v>
                </c:pt>
                <c:pt idx="3">
                  <c:v>41166.27777777778</c:v>
                </c:pt>
                <c:pt idx="4">
                  <c:v>41166.28472222222</c:v>
                </c:pt>
                <c:pt idx="5">
                  <c:v>41166.29166666666</c:v>
                </c:pt>
                <c:pt idx="6">
                  <c:v>41166.29861111111</c:v>
                </c:pt>
                <c:pt idx="7">
                  <c:v>41166.30555555555</c:v>
                </c:pt>
                <c:pt idx="8">
                  <c:v>41166.3125</c:v>
                </c:pt>
                <c:pt idx="9">
                  <c:v>41166.31944444444</c:v>
                </c:pt>
                <c:pt idx="10">
                  <c:v>41166.3263888889</c:v>
                </c:pt>
                <c:pt idx="11">
                  <c:v>41166.33333333334</c:v>
                </c:pt>
                <c:pt idx="12">
                  <c:v>41166.34027777778</c:v>
                </c:pt>
                <c:pt idx="13">
                  <c:v>41166.34722222222</c:v>
                </c:pt>
                <c:pt idx="14">
                  <c:v>41166.35416666666</c:v>
                </c:pt>
                <c:pt idx="15">
                  <c:v>41166.36111111111</c:v>
                </c:pt>
                <c:pt idx="16">
                  <c:v>41166.36805555555</c:v>
                </c:pt>
                <c:pt idx="17">
                  <c:v>41166.375</c:v>
                </c:pt>
                <c:pt idx="18">
                  <c:v>41166.38194444444</c:v>
                </c:pt>
                <c:pt idx="19">
                  <c:v>41166.3888888889</c:v>
                </c:pt>
                <c:pt idx="20">
                  <c:v>41166.39583333334</c:v>
                </c:pt>
                <c:pt idx="21">
                  <c:v>41166.40277777778</c:v>
                </c:pt>
                <c:pt idx="22">
                  <c:v>41166.40972222222</c:v>
                </c:pt>
                <c:pt idx="23">
                  <c:v>41166.41666666666</c:v>
                </c:pt>
                <c:pt idx="24">
                  <c:v>41166.42361111111</c:v>
                </c:pt>
                <c:pt idx="25">
                  <c:v>41166.43055555555</c:v>
                </c:pt>
                <c:pt idx="26">
                  <c:v>41166.4375</c:v>
                </c:pt>
                <c:pt idx="27">
                  <c:v>41166.44444444444</c:v>
                </c:pt>
                <c:pt idx="28">
                  <c:v>41166.4513888889</c:v>
                </c:pt>
                <c:pt idx="29">
                  <c:v>41166.45833333333</c:v>
                </c:pt>
                <c:pt idx="30">
                  <c:v>41166.46527777778</c:v>
                </c:pt>
                <c:pt idx="31">
                  <c:v>41166.47222222222</c:v>
                </c:pt>
                <c:pt idx="32">
                  <c:v>41166.47916666666</c:v>
                </c:pt>
                <c:pt idx="33">
                  <c:v>41166.48611111111</c:v>
                </c:pt>
                <c:pt idx="34">
                  <c:v>41166.49305555555</c:v>
                </c:pt>
                <c:pt idx="35">
                  <c:v>41166.5</c:v>
                </c:pt>
                <c:pt idx="36">
                  <c:v>41166.50694444444</c:v>
                </c:pt>
                <c:pt idx="37">
                  <c:v>41166.5138888889</c:v>
                </c:pt>
                <c:pt idx="38">
                  <c:v>41166.52083333334</c:v>
                </c:pt>
                <c:pt idx="39">
                  <c:v>41166.52777777778</c:v>
                </c:pt>
                <c:pt idx="40">
                  <c:v>41166.53472222222</c:v>
                </c:pt>
                <c:pt idx="41">
                  <c:v>41166.54166666666</c:v>
                </c:pt>
                <c:pt idx="42">
                  <c:v>41166.54861111111</c:v>
                </c:pt>
                <c:pt idx="43">
                  <c:v>41166.55555555555</c:v>
                </c:pt>
                <c:pt idx="44">
                  <c:v>41166.5625</c:v>
                </c:pt>
                <c:pt idx="45">
                  <c:v>41166.56944444445</c:v>
                </c:pt>
                <c:pt idx="46">
                  <c:v>41166.5763888889</c:v>
                </c:pt>
                <c:pt idx="47">
                  <c:v>41166.58333333334</c:v>
                </c:pt>
                <c:pt idx="48">
                  <c:v>41166.59027777778</c:v>
                </c:pt>
                <c:pt idx="49">
                  <c:v>41166.59722222222</c:v>
                </c:pt>
                <c:pt idx="50">
                  <c:v>41166.60416666666</c:v>
                </c:pt>
                <c:pt idx="51">
                  <c:v>41166.61111111111</c:v>
                </c:pt>
                <c:pt idx="52">
                  <c:v>41166.61805555555</c:v>
                </c:pt>
                <c:pt idx="53">
                  <c:v>41166.625</c:v>
                </c:pt>
                <c:pt idx="54">
                  <c:v>41166.63194444445</c:v>
                </c:pt>
                <c:pt idx="55">
                  <c:v>41166.6388888889</c:v>
                </c:pt>
                <c:pt idx="56">
                  <c:v>41166.64583333334</c:v>
                </c:pt>
                <c:pt idx="57">
                  <c:v>41166.65277777778</c:v>
                </c:pt>
                <c:pt idx="58">
                  <c:v>41166.65972222222</c:v>
                </c:pt>
                <c:pt idx="59">
                  <c:v>41166.66666666666</c:v>
                </c:pt>
                <c:pt idx="60">
                  <c:v>41166.67361111111</c:v>
                </c:pt>
                <c:pt idx="61">
                  <c:v>41166.68055555555</c:v>
                </c:pt>
                <c:pt idx="62">
                  <c:v>41166.6875</c:v>
                </c:pt>
                <c:pt idx="63">
                  <c:v>41166.69444444445</c:v>
                </c:pt>
                <c:pt idx="64">
                  <c:v>41166.70138888889</c:v>
                </c:pt>
                <c:pt idx="65">
                  <c:v>41166.70833333334</c:v>
                </c:pt>
                <c:pt idx="66">
                  <c:v>41166.71527777778</c:v>
                </c:pt>
                <c:pt idx="67">
                  <c:v>41166.72222222222</c:v>
                </c:pt>
                <c:pt idx="68">
                  <c:v>41166.72916666666</c:v>
                </c:pt>
                <c:pt idx="69">
                  <c:v>41166.73611111111</c:v>
                </c:pt>
                <c:pt idx="70">
                  <c:v>41166.74305555555</c:v>
                </c:pt>
                <c:pt idx="71">
                  <c:v>41166.75</c:v>
                </c:pt>
                <c:pt idx="72">
                  <c:v>41166.75694444444</c:v>
                </c:pt>
                <c:pt idx="73">
                  <c:v>41166.76388888889</c:v>
                </c:pt>
                <c:pt idx="74">
                  <c:v>41166.77083333334</c:v>
                </c:pt>
                <c:pt idx="75">
                  <c:v>41166.77777777778</c:v>
                </c:pt>
                <c:pt idx="76">
                  <c:v>41166.78472222222</c:v>
                </c:pt>
                <c:pt idx="77">
                  <c:v>41166.79166666666</c:v>
                </c:pt>
                <c:pt idx="78">
                  <c:v>41166.79861111111</c:v>
                </c:pt>
                <c:pt idx="79">
                  <c:v>41166.80555555555</c:v>
                </c:pt>
                <c:pt idx="80">
                  <c:v>41166.8125</c:v>
                </c:pt>
                <c:pt idx="81">
                  <c:v>41166.81944444444</c:v>
                </c:pt>
                <c:pt idx="82">
                  <c:v>41166.8263888889</c:v>
                </c:pt>
                <c:pt idx="83">
                  <c:v>41166.83333333334</c:v>
                </c:pt>
                <c:pt idx="84">
                  <c:v>41166.84027777778</c:v>
                </c:pt>
                <c:pt idx="85">
                  <c:v>41166.84722222222</c:v>
                </c:pt>
                <c:pt idx="86">
                  <c:v>41166.85416666666</c:v>
                </c:pt>
                <c:pt idx="87">
                  <c:v>41166.86111111111</c:v>
                </c:pt>
                <c:pt idx="88">
                  <c:v>41166.86805555555</c:v>
                </c:pt>
                <c:pt idx="89">
                  <c:v>41166.875</c:v>
                </c:pt>
                <c:pt idx="90">
                  <c:v>41166.88194444444</c:v>
                </c:pt>
                <c:pt idx="91">
                  <c:v>41166.8888888889</c:v>
                </c:pt>
                <c:pt idx="92">
                  <c:v>41166.89583333334</c:v>
                </c:pt>
                <c:pt idx="93">
                  <c:v>41166.90277777778</c:v>
                </c:pt>
                <c:pt idx="94">
                  <c:v>41166.90972222222</c:v>
                </c:pt>
                <c:pt idx="95">
                  <c:v>41166.91666666666</c:v>
                </c:pt>
              </c:numCache>
            </c:numRef>
          </c:xVal>
          <c:yVal>
            <c:numRef>
              <c:f>'14-09-2012'!$D$3:$D$98</c:f>
              <c:numCache>
                <c:formatCode>General</c:formatCode>
                <c:ptCount val="9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10.0</c:v>
                </c:pt>
                <c:pt idx="11">
                  <c:v>20.0</c:v>
                </c:pt>
                <c:pt idx="12">
                  <c:v>50.0</c:v>
                </c:pt>
                <c:pt idx="13">
                  <c:v>90.0</c:v>
                </c:pt>
                <c:pt idx="14">
                  <c:v>120.0</c:v>
                </c:pt>
                <c:pt idx="15">
                  <c:v>160.0</c:v>
                </c:pt>
                <c:pt idx="16">
                  <c:v>200.0</c:v>
                </c:pt>
                <c:pt idx="17">
                  <c:v>260.0</c:v>
                </c:pt>
                <c:pt idx="18">
                  <c:v>310.0</c:v>
                </c:pt>
                <c:pt idx="19">
                  <c:v>350.0</c:v>
                </c:pt>
                <c:pt idx="20">
                  <c:v>400.0</c:v>
                </c:pt>
                <c:pt idx="21">
                  <c:v>440.0</c:v>
                </c:pt>
                <c:pt idx="22">
                  <c:v>480.0</c:v>
                </c:pt>
                <c:pt idx="23">
                  <c:v>530.0</c:v>
                </c:pt>
                <c:pt idx="24">
                  <c:v>570.0</c:v>
                </c:pt>
                <c:pt idx="25">
                  <c:v>610.0</c:v>
                </c:pt>
                <c:pt idx="26">
                  <c:v>640.0</c:v>
                </c:pt>
                <c:pt idx="27">
                  <c:v>670.0</c:v>
                </c:pt>
                <c:pt idx="28">
                  <c:v>710.0</c:v>
                </c:pt>
                <c:pt idx="29">
                  <c:v>730.0</c:v>
                </c:pt>
                <c:pt idx="30">
                  <c:v>750.0</c:v>
                </c:pt>
                <c:pt idx="31">
                  <c:v>780.0</c:v>
                </c:pt>
                <c:pt idx="32">
                  <c:v>800.0</c:v>
                </c:pt>
                <c:pt idx="33">
                  <c:v>810.0</c:v>
                </c:pt>
                <c:pt idx="34">
                  <c:v>830.0</c:v>
                </c:pt>
                <c:pt idx="35">
                  <c:v>810.0</c:v>
                </c:pt>
                <c:pt idx="36">
                  <c:v>860.0</c:v>
                </c:pt>
                <c:pt idx="37">
                  <c:v>880.0</c:v>
                </c:pt>
                <c:pt idx="38">
                  <c:v>880.0</c:v>
                </c:pt>
                <c:pt idx="39">
                  <c:v>890.0</c:v>
                </c:pt>
                <c:pt idx="40">
                  <c:v>900.0</c:v>
                </c:pt>
                <c:pt idx="41">
                  <c:v>900.0</c:v>
                </c:pt>
                <c:pt idx="42">
                  <c:v>900.0</c:v>
                </c:pt>
                <c:pt idx="43">
                  <c:v>910.0</c:v>
                </c:pt>
                <c:pt idx="44">
                  <c:v>890.0</c:v>
                </c:pt>
                <c:pt idx="45">
                  <c:v>900.0</c:v>
                </c:pt>
                <c:pt idx="46">
                  <c:v>890.0</c:v>
                </c:pt>
                <c:pt idx="47">
                  <c:v>890.0</c:v>
                </c:pt>
                <c:pt idx="48">
                  <c:v>880.0</c:v>
                </c:pt>
                <c:pt idx="49">
                  <c:v>870.0</c:v>
                </c:pt>
                <c:pt idx="50">
                  <c:v>870.0</c:v>
                </c:pt>
                <c:pt idx="51">
                  <c:v>860.0</c:v>
                </c:pt>
                <c:pt idx="52">
                  <c:v>840.0</c:v>
                </c:pt>
                <c:pt idx="53">
                  <c:v>820.0</c:v>
                </c:pt>
                <c:pt idx="54">
                  <c:v>800.0</c:v>
                </c:pt>
                <c:pt idx="55">
                  <c:v>790.0</c:v>
                </c:pt>
                <c:pt idx="56">
                  <c:v>760.0</c:v>
                </c:pt>
                <c:pt idx="57">
                  <c:v>750.0</c:v>
                </c:pt>
                <c:pt idx="58">
                  <c:v>740.0</c:v>
                </c:pt>
                <c:pt idx="59">
                  <c:v>700.0</c:v>
                </c:pt>
                <c:pt idx="60">
                  <c:v>680.0</c:v>
                </c:pt>
                <c:pt idx="61">
                  <c:v>650.0</c:v>
                </c:pt>
                <c:pt idx="62">
                  <c:v>620.0</c:v>
                </c:pt>
                <c:pt idx="63">
                  <c:v>590.0</c:v>
                </c:pt>
                <c:pt idx="64">
                  <c:v>550.0</c:v>
                </c:pt>
                <c:pt idx="65">
                  <c:v>510.0</c:v>
                </c:pt>
                <c:pt idx="66">
                  <c:v>480.0</c:v>
                </c:pt>
                <c:pt idx="67">
                  <c:v>440.0</c:v>
                </c:pt>
                <c:pt idx="68">
                  <c:v>370.0</c:v>
                </c:pt>
                <c:pt idx="69">
                  <c:v>290.0</c:v>
                </c:pt>
                <c:pt idx="70">
                  <c:v>220.0</c:v>
                </c:pt>
                <c:pt idx="71">
                  <c:v>170.0</c:v>
                </c:pt>
                <c:pt idx="72">
                  <c:v>130.0</c:v>
                </c:pt>
                <c:pt idx="73">
                  <c:v>90.0</c:v>
                </c:pt>
                <c:pt idx="74">
                  <c:v>70.0</c:v>
                </c:pt>
                <c:pt idx="75">
                  <c:v>60.0</c:v>
                </c:pt>
                <c:pt idx="76">
                  <c:v>40.0</c:v>
                </c:pt>
                <c:pt idx="77">
                  <c:v>20.0</c:v>
                </c:pt>
                <c:pt idx="78">
                  <c:v>20.0</c:v>
                </c:pt>
                <c:pt idx="79">
                  <c:v>20.0</c:v>
                </c:pt>
                <c:pt idx="80">
                  <c:v>10.0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342664"/>
        <c:axId val="2138345448"/>
      </c:scatterChart>
      <c:valAx>
        <c:axId val="2138342664"/>
        <c:scaling>
          <c:orientation val="minMax"/>
        </c:scaling>
        <c:delete val="0"/>
        <c:axPos val="b"/>
        <c:numFmt formatCode="m/d/yy\ h:mm" sourceLinked="1"/>
        <c:majorTickMark val="out"/>
        <c:minorTickMark val="none"/>
        <c:tickLblPos val="nextTo"/>
        <c:crossAx val="2138345448"/>
        <c:crosses val="autoZero"/>
        <c:crossBetween val="midCat"/>
      </c:valAx>
      <c:valAx>
        <c:axId val="2138345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342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plus"/>
            <c:size val="7"/>
          </c:marker>
          <c:xVal>
            <c:numRef>
              <c:f>répons!$A$3:$A$98</c:f>
              <c:numCache>
                <c:formatCode>h:mm:ss</c:formatCode>
                <c:ptCount val="96"/>
                <c:pt idx="0">
                  <c:v>0.256944444444444</c:v>
                </c:pt>
                <c:pt idx="1">
                  <c:v>0.263888888888889</c:v>
                </c:pt>
                <c:pt idx="2">
                  <c:v>0.270833333333333</c:v>
                </c:pt>
                <c:pt idx="3">
                  <c:v>0.277777777777778</c:v>
                </c:pt>
                <c:pt idx="4">
                  <c:v>0.284722222222222</c:v>
                </c:pt>
                <c:pt idx="5">
                  <c:v>0.291666666666667</c:v>
                </c:pt>
                <c:pt idx="6">
                  <c:v>0.298611111111111</c:v>
                </c:pt>
                <c:pt idx="7">
                  <c:v>0.305555555555555</c:v>
                </c:pt>
                <c:pt idx="8">
                  <c:v>0.3125</c:v>
                </c:pt>
                <c:pt idx="9">
                  <c:v>0.319444444444444</c:v>
                </c:pt>
                <c:pt idx="10">
                  <c:v>0.326388888888889</c:v>
                </c:pt>
                <c:pt idx="11">
                  <c:v>0.333333333333333</c:v>
                </c:pt>
                <c:pt idx="12">
                  <c:v>0.340277777777778</c:v>
                </c:pt>
                <c:pt idx="13">
                  <c:v>0.347222222222222</c:v>
                </c:pt>
                <c:pt idx="14">
                  <c:v>0.354166666666667</c:v>
                </c:pt>
                <c:pt idx="15">
                  <c:v>0.361111111111111</c:v>
                </c:pt>
                <c:pt idx="16">
                  <c:v>0.368055555555556</c:v>
                </c:pt>
                <c:pt idx="17">
                  <c:v>0.375</c:v>
                </c:pt>
                <c:pt idx="18">
                  <c:v>0.381944444444444</c:v>
                </c:pt>
                <c:pt idx="19">
                  <c:v>0.388888888888889</c:v>
                </c:pt>
                <c:pt idx="20">
                  <c:v>0.395833333333333</c:v>
                </c:pt>
                <c:pt idx="21">
                  <c:v>0.402777777777778</c:v>
                </c:pt>
                <c:pt idx="22">
                  <c:v>0.409722222222222</c:v>
                </c:pt>
                <c:pt idx="23">
                  <c:v>0.416666666666667</c:v>
                </c:pt>
                <c:pt idx="24">
                  <c:v>0.423611111111111</c:v>
                </c:pt>
                <c:pt idx="25">
                  <c:v>0.430555555555556</c:v>
                </c:pt>
                <c:pt idx="26">
                  <c:v>0.4375</c:v>
                </c:pt>
                <c:pt idx="27">
                  <c:v>0.444444444444444</c:v>
                </c:pt>
                <c:pt idx="28">
                  <c:v>0.451388888888889</c:v>
                </c:pt>
                <c:pt idx="29">
                  <c:v>0.458333333333333</c:v>
                </c:pt>
                <c:pt idx="30">
                  <c:v>0.465277777777778</c:v>
                </c:pt>
                <c:pt idx="31">
                  <c:v>0.472222222222222</c:v>
                </c:pt>
                <c:pt idx="32">
                  <c:v>0.479166666666667</c:v>
                </c:pt>
                <c:pt idx="33">
                  <c:v>0.486111111111111</c:v>
                </c:pt>
                <c:pt idx="34">
                  <c:v>0.493055555555556</c:v>
                </c:pt>
                <c:pt idx="35">
                  <c:v>0.5</c:v>
                </c:pt>
                <c:pt idx="36">
                  <c:v>0.506944444444444</c:v>
                </c:pt>
                <c:pt idx="37">
                  <c:v>0.513888888888889</c:v>
                </c:pt>
                <c:pt idx="38">
                  <c:v>0.520833333333333</c:v>
                </c:pt>
                <c:pt idx="39">
                  <c:v>0.527777777777778</c:v>
                </c:pt>
                <c:pt idx="40">
                  <c:v>0.534722222222222</c:v>
                </c:pt>
                <c:pt idx="41">
                  <c:v>0.541666666666667</c:v>
                </c:pt>
                <c:pt idx="42">
                  <c:v>0.548611111111111</c:v>
                </c:pt>
                <c:pt idx="43">
                  <c:v>0.555555555555556</c:v>
                </c:pt>
                <c:pt idx="44">
                  <c:v>0.5625</c:v>
                </c:pt>
                <c:pt idx="45">
                  <c:v>0.569444444444444</c:v>
                </c:pt>
                <c:pt idx="46">
                  <c:v>0.576388888888889</c:v>
                </c:pt>
                <c:pt idx="47">
                  <c:v>0.583333333333333</c:v>
                </c:pt>
                <c:pt idx="48">
                  <c:v>0.590277777777778</c:v>
                </c:pt>
                <c:pt idx="49">
                  <c:v>0.597222222222222</c:v>
                </c:pt>
                <c:pt idx="50">
                  <c:v>0.604166666666667</c:v>
                </c:pt>
                <c:pt idx="51">
                  <c:v>0.611111111111111</c:v>
                </c:pt>
                <c:pt idx="52">
                  <c:v>0.618055555555555</c:v>
                </c:pt>
                <c:pt idx="53">
                  <c:v>0.625</c:v>
                </c:pt>
                <c:pt idx="54">
                  <c:v>0.631944444444444</c:v>
                </c:pt>
                <c:pt idx="55">
                  <c:v>0.638888888888889</c:v>
                </c:pt>
                <c:pt idx="56">
                  <c:v>0.645833333333333</c:v>
                </c:pt>
                <c:pt idx="57">
                  <c:v>0.652777777777778</c:v>
                </c:pt>
                <c:pt idx="58">
                  <c:v>0.659722222222222</c:v>
                </c:pt>
                <c:pt idx="59">
                  <c:v>0.666666666666667</c:v>
                </c:pt>
                <c:pt idx="60">
                  <c:v>0.673611111111111</c:v>
                </c:pt>
                <c:pt idx="61">
                  <c:v>0.680555555555555</c:v>
                </c:pt>
                <c:pt idx="62">
                  <c:v>0.6875</c:v>
                </c:pt>
                <c:pt idx="63">
                  <c:v>0.694444444444444</c:v>
                </c:pt>
                <c:pt idx="64">
                  <c:v>0.701388888888889</c:v>
                </c:pt>
                <c:pt idx="65">
                  <c:v>0.708333333333333</c:v>
                </c:pt>
                <c:pt idx="66">
                  <c:v>0.715277777777778</c:v>
                </c:pt>
                <c:pt idx="67">
                  <c:v>0.722222222222222</c:v>
                </c:pt>
                <c:pt idx="68">
                  <c:v>0.729166666666667</c:v>
                </c:pt>
                <c:pt idx="69">
                  <c:v>0.736111111111111</c:v>
                </c:pt>
                <c:pt idx="70">
                  <c:v>0.743055555555555</c:v>
                </c:pt>
                <c:pt idx="71">
                  <c:v>0.75</c:v>
                </c:pt>
                <c:pt idx="72">
                  <c:v>0.756944444444444</c:v>
                </c:pt>
                <c:pt idx="73">
                  <c:v>0.763888888888889</c:v>
                </c:pt>
                <c:pt idx="74">
                  <c:v>0.770833333333333</c:v>
                </c:pt>
                <c:pt idx="75">
                  <c:v>0.777777777777778</c:v>
                </c:pt>
                <c:pt idx="76">
                  <c:v>0.784722222222222</c:v>
                </c:pt>
                <c:pt idx="77">
                  <c:v>0.791666666666667</c:v>
                </c:pt>
                <c:pt idx="78">
                  <c:v>0.798611111111111</c:v>
                </c:pt>
                <c:pt idx="79">
                  <c:v>0.805555555555555</c:v>
                </c:pt>
                <c:pt idx="80">
                  <c:v>0.8125</c:v>
                </c:pt>
                <c:pt idx="81">
                  <c:v>0.819444444444444</c:v>
                </c:pt>
                <c:pt idx="82">
                  <c:v>0.826388888888889</c:v>
                </c:pt>
                <c:pt idx="83">
                  <c:v>0.833333333333333</c:v>
                </c:pt>
                <c:pt idx="84">
                  <c:v>0.840277777777778</c:v>
                </c:pt>
                <c:pt idx="85">
                  <c:v>0.847222222222222</c:v>
                </c:pt>
                <c:pt idx="86">
                  <c:v>0.854166666666667</c:v>
                </c:pt>
                <c:pt idx="87">
                  <c:v>0.861111111111111</c:v>
                </c:pt>
                <c:pt idx="88">
                  <c:v>0.868055555555555</c:v>
                </c:pt>
                <c:pt idx="89">
                  <c:v>0.875</c:v>
                </c:pt>
                <c:pt idx="90">
                  <c:v>0.881944444444444</c:v>
                </c:pt>
                <c:pt idx="91">
                  <c:v>0.888888888888889</c:v>
                </c:pt>
                <c:pt idx="92">
                  <c:v>0.895833333333333</c:v>
                </c:pt>
                <c:pt idx="93">
                  <c:v>0.902777777777778</c:v>
                </c:pt>
                <c:pt idx="94">
                  <c:v>0.909722222222222</c:v>
                </c:pt>
                <c:pt idx="95">
                  <c:v>0.916666666666667</c:v>
                </c:pt>
              </c:numCache>
            </c:numRef>
          </c:xVal>
          <c:yVal>
            <c:numRef>
              <c:f>répons!$C$3:$C$98</c:f>
              <c:numCache>
                <c:formatCode>General</c:formatCode>
                <c:ptCount val="96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10.0</c:v>
                </c:pt>
                <c:pt idx="11">
                  <c:v>20.0</c:v>
                </c:pt>
                <c:pt idx="12">
                  <c:v>50.0</c:v>
                </c:pt>
                <c:pt idx="13">
                  <c:v>90.0</c:v>
                </c:pt>
                <c:pt idx="14">
                  <c:v>120.0</c:v>
                </c:pt>
                <c:pt idx="15">
                  <c:v>160.0</c:v>
                </c:pt>
                <c:pt idx="16">
                  <c:v>200.0</c:v>
                </c:pt>
                <c:pt idx="17">
                  <c:v>260.0</c:v>
                </c:pt>
                <c:pt idx="18">
                  <c:v>310.0</c:v>
                </c:pt>
                <c:pt idx="19">
                  <c:v>350.0</c:v>
                </c:pt>
                <c:pt idx="20">
                  <c:v>400.0</c:v>
                </c:pt>
                <c:pt idx="21">
                  <c:v>440.0</c:v>
                </c:pt>
                <c:pt idx="22">
                  <c:v>480.0</c:v>
                </c:pt>
                <c:pt idx="23">
                  <c:v>530.0</c:v>
                </c:pt>
                <c:pt idx="24">
                  <c:v>570.0</c:v>
                </c:pt>
                <c:pt idx="25">
                  <c:v>610.0</c:v>
                </c:pt>
                <c:pt idx="26">
                  <c:v>640.0</c:v>
                </c:pt>
                <c:pt idx="27">
                  <c:v>670.0</c:v>
                </c:pt>
                <c:pt idx="28">
                  <c:v>710.0</c:v>
                </c:pt>
                <c:pt idx="29">
                  <c:v>730.0</c:v>
                </c:pt>
                <c:pt idx="30">
                  <c:v>750.0</c:v>
                </c:pt>
                <c:pt idx="31">
                  <c:v>780.0</c:v>
                </c:pt>
                <c:pt idx="32">
                  <c:v>800.0</c:v>
                </c:pt>
                <c:pt idx="33">
                  <c:v>810.0</c:v>
                </c:pt>
                <c:pt idx="34">
                  <c:v>830.0</c:v>
                </c:pt>
                <c:pt idx="35">
                  <c:v>810.0</c:v>
                </c:pt>
                <c:pt idx="36">
                  <c:v>860.0</c:v>
                </c:pt>
                <c:pt idx="37">
                  <c:v>880.0</c:v>
                </c:pt>
                <c:pt idx="38">
                  <c:v>880.0</c:v>
                </c:pt>
                <c:pt idx="39">
                  <c:v>890.0</c:v>
                </c:pt>
                <c:pt idx="40">
                  <c:v>900.0</c:v>
                </c:pt>
                <c:pt idx="41">
                  <c:v>900.0</c:v>
                </c:pt>
                <c:pt idx="42">
                  <c:v>900.0</c:v>
                </c:pt>
                <c:pt idx="43">
                  <c:v>910.0</c:v>
                </c:pt>
                <c:pt idx="44">
                  <c:v>890.0</c:v>
                </c:pt>
                <c:pt idx="45">
                  <c:v>900.0</c:v>
                </c:pt>
                <c:pt idx="46">
                  <c:v>890.0</c:v>
                </c:pt>
                <c:pt idx="47">
                  <c:v>890.0</c:v>
                </c:pt>
                <c:pt idx="48">
                  <c:v>880.0</c:v>
                </c:pt>
                <c:pt idx="49">
                  <c:v>870.0</c:v>
                </c:pt>
                <c:pt idx="50">
                  <c:v>870.0</c:v>
                </c:pt>
                <c:pt idx="51">
                  <c:v>860.0</c:v>
                </c:pt>
                <c:pt idx="52">
                  <c:v>840.0</c:v>
                </c:pt>
                <c:pt idx="53">
                  <c:v>820.0</c:v>
                </c:pt>
                <c:pt idx="54">
                  <c:v>800.0</c:v>
                </c:pt>
                <c:pt idx="55">
                  <c:v>790.0</c:v>
                </c:pt>
                <c:pt idx="56">
                  <c:v>760.0</c:v>
                </c:pt>
                <c:pt idx="57">
                  <c:v>750.0</c:v>
                </c:pt>
                <c:pt idx="58">
                  <c:v>740.0</c:v>
                </c:pt>
                <c:pt idx="59">
                  <c:v>700.0</c:v>
                </c:pt>
                <c:pt idx="60">
                  <c:v>680.0</c:v>
                </c:pt>
                <c:pt idx="61">
                  <c:v>650.0</c:v>
                </c:pt>
                <c:pt idx="62">
                  <c:v>620.0</c:v>
                </c:pt>
                <c:pt idx="63">
                  <c:v>590.0</c:v>
                </c:pt>
                <c:pt idx="64">
                  <c:v>550.0</c:v>
                </c:pt>
                <c:pt idx="65">
                  <c:v>510.0</c:v>
                </c:pt>
                <c:pt idx="66">
                  <c:v>480.0</c:v>
                </c:pt>
                <c:pt idx="67">
                  <c:v>440.0</c:v>
                </c:pt>
                <c:pt idx="68">
                  <c:v>370.0</c:v>
                </c:pt>
                <c:pt idx="69">
                  <c:v>290.0</c:v>
                </c:pt>
                <c:pt idx="70">
                  <c:v>220.0</c:v>
                </c:pt>
                <c:pt idx="71">
                  <c:v>170.0</c:v>
                </c:pt>
                <c:pt idx="72">
                  <c:v>130.0</c:v>
                </c:pt>
                <c:pt idx="73">
                  <c:v>90.0</c:v>
                </c:pt>
                <c:pt idx="74">
                  <c:v>70.0</c:v>
                </c:pt>
                <c:pt idx="75">
                  <c:v>60.0</c:v>
                </c:pt>
                <c:pt idx="76">
                  <c:v>40.0</c:v>
                </c:pt>
                <c:pt idx="77">
                  <c:v>20.0</c:v>
                </c:pt>
                <c:pt idx="78">
                  <c:v>20.0</c:v>
                </c:pt>
                <c:pt idx="79">
                  <c:v>20.0</c:v>
                </c:pt>
                <c:pt idx="80">
                  <c:v>10.0</c:v>
                </c:pt>
                <c:pt idx="81">
                  <c:v>0.0</c:v>
                </c:pt>
                <c:pt idx="82">
                  <c:v>0.0</c:v>
                </c:pt>
                <c:pt idx="83">
                  <c:v>0.0</c:v>
                </c:pt>
                <c:pt idx="84">
                  <c:v>0.0</c:v>
                </c:pt>
                <c:pt idx="85">
                  <c:v>0.0</c:v>
                </c:pt>
                <c:pt idx="86">
                  <c:v>0.0</c:v>
                </c:pt>
                <c:pt idx="87">
                  <c:v>0.0</c:v>
                </c:pt>
                <c:pt idx="88">
                  <c:v>0.0</c:v>
                </c:pt>
                <c:pt idx="89">
                  <c:v>0.0</c:v>
                </c:pt>
                <c:pt idx="90">
                  <c:v>0.0</c:v>
                </c:pt>
                <c:pt idx="91">
                  <c:v>0.0</c:v>
                </c:pt>
                <c:pt idx="92">
                  <c:v>0.0</c:v>
                </c:pt>
                <c:pt idx="93">
                  <c:v>0.0</c:v>
                </c:pt>
                <c:pt idx="94">
                  <c:v>0.0</c:v>
                </c:pt>
                <c:pt idx="95">
                  <c:v>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295224"/>
        <c:axId val="2138291912"/>
      </c:scatterChart>
      <c:valAx>
        <c:axId val="2138295224"/>
        <c:scaling>
          <c:orientation val="minMax"/>
          <c:max val="0.9"/>
          <c:min val="0.25"/>
        </c:scaling>
        <c:delete val="0"/>
        <c:axPos val="b"/>
        <c:numFmt formatCode="h:mm:ss" sourceLinked="1"/>
        <c:majorTickMark val="out"/>
        <c:minorTickMark val="none"/>
        <c:tickLblPos val="nextTo"/>
        <c:crossAx val="2138291912"/>
        <c:crosses val="autoZero"/>
        <c:crossBetween val="midCat"/>
      </c:valAx>
      <c:valAx>
        <c:axId val="2138291912"/>
        <c:scaling>
          <c:orientation val="minMax"/>
          <c:max val="91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382952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317500</xdr:colOff>
      <xdr:row>2</xdr:row>
      <xdr:rowOff>63500</xdr:rowOff>
    </xdr:from>
    <xdr:to>
      <xdr:col>18</xdr:col>
      <xdr:colOff>749300</xdr:colOff>
      <xdr:row>17</xdr:row>
      <xdr:rowOff>139700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12700</xdr:rowOff>
    </xdr:from>
    <xdr:to>
      <xdr:col>13</xdr:col>
      <xdr:colOff>254000</xdr:colOff>
      <xdr:row>47</xdr:row>
      <xdr:rowOff>38100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A97" workbookViewId="0">
      <selection activeCell="D102" sqref="D102"/>
    </sheetView>
  </sheetViews>
  <sheetFormatPr baseColWidth="10" defaultRowHeight="14" x14ac:dyDescent="0"/>
  <cols>
    <col min="2" max="2" width="16.6640625" customWidth="1"/>
    <col min="3" max="3" width="17.5" customWidth="1"/>
    <col min="4" max="4" width="16.5" customWidth="1"/>
  </cols>
  <sheetData>
    <row r="1" spans="1:4">
      <c r="C1" t="s">
        <v>12</v>
      </c>
      <c r="D1" t="s">
        <v>13</v>
      </c>
    </row>
    <row r="2" spans="1:4">
      <c r="A2" s="3">
        <v>41187</v>
      </c>
      <c r="C2" t="s">
        <v>11</v>
      </c>
      <c r="D2" t="s">
        <v>14</v>
      </c>
    </row>
    <row r="3" spans="1:4">
      <c r="B3" s="2">
        <v>41186.256944444445</v>
      </c>
      <c r="C3" s="1">
        <v>0</v>
      </c>
      <c r="D3" s="6">
        <v>0</v>
      </c>
    </row>
    <row r="4" spans="1:4">
      <c r="B4" s="2">
        <v>41187.263888888891</v>
      </c>
      <c r="C4" s="1">
        <v>0</v>
      </c>
      <c r="D4" s="1">
        <v>0</v>
      </c>
    </row>
    <row r="5" spans="1:4">
      <c r="B5" s="2">
        <v>41187.270833333336</v>
      </c>
      <c r="C5" s="1">
        <v>0</v>
      </c>
      <c r="D5" s="1">
        <v>0</v>
      </c>
    </row>
    <row r="6" spans="1:4">
      <c r="B6" s="2">
        <v>41187.277777777781</v>
      </c>
      <c r="C6" s="1">
        <v>0</v>
      </c>
      <c r="D6" s="1">
        <v>0</v>
      </c>
    </row>
    <row r="7" spans="1:4">
      <c r="B7" s="2">
        <v>41187.284722222219</v>
      </c>
      <c r="C7" s="1">
        <v>0</v>
      </c>
      <c r="D7" s="1">
        <v>0</v>
      </c>
    </row>
    <row r="8" spans="1:4">
      <c r="B8" s="2">
        <v>41187.291666666664</v>
      </c>
      <c r="C8" s="1">
        <v>0</v>
      </c>
      <c r="D8" s="1">
        <v>0</v>
      </c>
    </row>
    <row r="9" spans="1:4">
      <c r="B9" s="2">
        <v>41187.298611111109</v>
      </c>
      <c r="C9" s="1">
        <v>0</v>
      </c>
      <c r="D9" s="1">
        <v>0</v>
      </c>
    </row>
    <row r="10" spans="1:4">
      <c r="B10" s="2">
        <v>41187.305555555555</v>
      </c>
      <c r="C10" s="1">
        <v>0</v>
      </c>
      <c r="D10" s="1">
        <v>0</v>
      </c>
    </row>
    <row r="11" spans="1:4">
      <c r="B11" s="2">
        <v>41187.3125</v>
      </c>
      <c r="C11" s="1">
        <v>0</v>
      </c>
      <c r="D11" s="1">
        <v>0</v>
      </c>
    </row>
    <row r="12" spans="1:4">
      <c r="B12" s="2">
        <v>41187.319444444445</v>
      </c>
      <c r="C12" s="1">
        <v>0</v>
      </c>
      <c r="D12" s="1">
        <v>0</v>
      </c>
    </row>
    <row r="13" spans="1:4">
      <c r="B13" s="2">
        <v>41187.326388888891</v>
      </c>
      <c r="C13" s="1">
        <v>1.95</v>
      </c>
      <c r="D13" s="1">
        <v>0</v>
      </c>
    </row>
    <row r="14" spans="1:4">
      <c r="B14" s="2">
        <v>41187.333333333336</v>
      </c>
      <c r="C14" s="1">
        <v>5.86</v>
      </c>
      <c r="D14" s="1">
        <v>0</v>
      </c>
    </row>
    <row r="15" spans="1:4">
      <c r="B15" s="2">
        <v>41187.340277777781</v>
      </c>
      <c r="C15" s="1">
        <v>9.77</v>
      </c>
      <c r="D15" s="1">
        <v>0</v>
      </c>
    </row>
    <row r="16" spans="1:4">
      <c r="B16" s="2">
        <v>41187.347222222219</v>
      </c>
      <c r="C16" s="1">
        <v>11.73</v>
      </c>
      <c r="D16" s="1">
        <v>0</v>
      </c>
    </row>
    <row r="17" spans="2:4">
      <c r="B17" s="2">
        <v>41187.354166666664</v>
      </c>
      <c r="C17" s="1">
        <v>15.64</v>
      </c>
      <c r="D17" s="1">
        <v>10</v>
      </c>
    </row>
    <row r="18" spans="2:4">
      <c r="B18" s="2">
        <v>41187.361111111109</v>
      </c>
      <c r="C18" s="1">
        <v>21.5</v>
      </c>
      <c r="D18" s="1">
        <v>10</v>
      </c>
    </row>
    <row r="19" spans="2:4">
      <c r="B19" s="2">
        <v>41187.368055555555</v>
      </c>
      <c r="C19" s="1">
        <v>27.37</v>
      </c>
      <c r="D19" s="1">
        <v>20</v>
      </c>
    </row>
    <row r="20" spans="2:4">
      <c r="B20" s="2">
        <v>41187.375</v>
      </c>
      <c r="C20" s="1">
        <v>33.229999999999997</v>
      </c>
      <c r="D20" s="1">
        <v>20</v>
      </c>
    </row>
    <row r="21" spans="2:4">
      <c r="B21" s="2">
        <v>41187.381944444445</v>
      </c>
      <c r="C21" s="1">
        <v>48.87</v>
      </c>
      <c r="D21" s="1">
        <v>40</v>
      </c>
    </row>
    <row r="22" spans="2:4">
      <c r="B22" s="2">
        <v>41187.388888888891</v>
      </c>
      <c r="C22" s="1">
        <v>46.92</v>
      </c>
      <c r="D22" s="1">
        <v>40</v>
      </c>
    </row>
    <row r="23" spans="2:4">
      <c r="B23" s="2">
        <v>41187.395833333336</v>
      </c>
      <c r="C23" s="1">
        <v>58.65</v>
      </c>
      <c r="D23" s="1">
        <v>50</v>
      </c>
    </row>
    <row r="24" spans="2:4">
      <c r="B24" s="2">
        <v>41187.402777777781</v>
      </c>
      <c r="C24" s="1">
        <v>62.56</v>
      </c>
      <c r="D24" s="1">
        <v>50</v>
      </c>
    </row>
    <row r="25" spans="2:4">
      <c r="B25" s="2">
        <v>41187.409722222219</v>
      </c>
      <c r="C25" s="1">
        <v>74.290000000000006</v>
      </c>
      <c r="D25" s="1">
        <v>60</v>
      </c>
    </row>
    <row r="26" spans="2:4">
      <c r="B26" s="2">
        <v>41187.416666666664</v>
      </c>
      <c r="C26" s="1">
        <v>91.88</v>
      </c>
      <c r="D26" s="1">
        <v>80</v>
      </c>
    </row>
    <row r="27" spans="2:4">
      <c r="B27" s="2">
        <v>41187.423611111109</v>
      </c>
      <c r="C27" s="1">
        <v>107.52</v>
      </c>
      <c r="D27" s="1">
        <v>90</v>
      </c>
    </row>
    <row r="28" spans="2:4">
      <c r="B28" s="2">
        <v>41187.430555555555</v>
      </c>
      <c r="C28" s="1">
        <v>136.85</v>
      </c>
      <c r="D28" s="1">
        <v>120</v>
      </c>
    </row>
    <row r="29" spans="2:4">
      <c r="B29" s="2">
        <v>41187.4375</v>
      </c>
      <c r="C29" s="1">
        <v>160.31</v>
      </c>
      <c r="D29" s="1">
        <v>140</v>
      </c>
    </row>
    <row r="30" spans="2:4">
      <c r="B30" s="2">
        <v>41187.444444444445</v>
      </c>
      <c r="C30" s="1">
        <v>160.31</v>
      </c>
      <c r="D30" s="1">
        <v>140</v>
      </c>
    </row>
    <row r="31" spans="2:4">
      <c r="B31" s="2">
        <v>41187.451388888891</v>
      </c>
      <c r="C31" s="1">
        <v>170.08</v>
      </c>
      <c r="D31" s="1">
        <v>150</v>
      </c>
    </row>
    <row r="32" spans="2:4">
      <c r="B32" s="2">
        <v>41187.458333333336</v>
      </c>
      <c r="C32" s="1">
        <v>150.53</v>
      </c>
      <c r="D32" s="1">
        <v>140</v>
      </c>
    </row>
    <row r="33" spans="2:4">
      <c r="B33" s="2">
        <v>41187.465277777781</v>
      </c>
      <c r="C33" s="1">
        <v>129.03</v>
      </c>
      <c r="D33" s="1">
        <v>110</v>
      </c>
    </row>
    <row r="34" spans="2:4">
      <c r="B34" s="2">
        <v>41187.472222222219</v>
      </c>
      <c r="C34" s="1">
        <v>109.48</v>
      </c>
      <c r="D34" s="1">
        <v>90</v>
      </c>
    </row>
    <row r="35" spans="2:4">
      <c r="B35" s="2">
        <v>41187.479166666664</v>
      </c>
      <c r="C35" s="1">
        <v>95.79</v>
      </c>
      <c r="D35" s="1">
        <v>80</v>
      </c>
    </row>
    <row r="36" spans="2:4">
      <c r="B36" s="2">
        <v>41187.486111111109</v>
      </c>
      <c r="C36" s="1">
        <v>105.57</v>
      </c>
      <c r="D36" s="1">
        <v>90</v>
      </c>
    </row>
    <row r="37" spans="2:4">
      <c r="B37" s="2">
        <v>41187.493055555555</v>
      </c>
      <c r="C37" s="1">
        <v>115.34</v>
      </c>
      <c r="D37" s="1">
        <v>100</v>
      </c>
    </row>
    <row r="38" spans="2:4">
      <c r="B38" s="2">
        <v>41187.5</v>
      </c>
      <c r="C38" s="1">
        <v>86.02</v>
      </c>
      <c r="D38" s="1">
        <v>70</v>
      </c>
    </row>
    <row r="39" spans="2:4">
      <c r="B39" s="2">
        <v>41187.506944444445</v>
      </c>
      <c r="C39" s="1">
        <v>136.85</v>
      </c>
      <c r="D39" s="1">
        <v>120</v>
      </c>
    </row>
    <row r="40" spans="2:4">
      <c r="B40" s="2">
        <v>41187.513888888891</v>
      </c>
      <c r="C40" s="1">
        <v>148.58000000000001</v>
      </c>
      <c r="D40" s="1">
        <v>130</v>
      </c>
    </row>
    <row r="41" spans="2:4">
      <c r="B41" s="2">
        <v>41187.520833333336</v>
      </c>
      <c r="C41" s="1">
        <v>173.99</v>
      </c>
      <c r="D41" s="1">
        <v>150</v>
      </c>
    </row>
    <row r="42" spans="2:4">
      <c r="B42" s="2">
        <v>41187.527777777781</v>
      </c>
      <c r="C42" s="1">
        <v>193.55</v>
      </c>
      <c r="D42" s="1">
        <v>170</v>
      </c>
    </row>
    <row r="43" spans="2:4">
      <c r="B43" s="2">
        <v>41187.534722222219</v>
      </c>
      <c r="C43" s="1">
        <v>172.04</v>
      </c>
      <c r="D43" s="1">
        <v>150</v>
      </c>
    </row>
    <row r="44" spans="2:4">
      <c r="B44" s="2">
        <v>41187.541666666664</v>
      </c>
      <c r="C44" s="1">
        <v>130.97999999999999</v>
      </c>
      <c r="D44" s="1">
        <v>110</v>
      </c>
    </row>
    <row r="45" spans="2:4">
      <c r="B45" s="2">
        <v>41187.548611111109</v>
      </c>
      <c r="C45" s="1">
        <v>113.39</v>
      </c>
      <c r="D45" s="1">
        <v>100</v>
      </c>
    </row>
    <row r="46" spans="2:4">
      <c r="B46" s="2">
        <v>41187.555555555555</v>
      </c>
      <c r="C46" s="1">
        <v>115.34</v>
      </c>
      <c r="D46" s="1">
        <v>100</v>
      </c>
    </row>
    <row r="47" spans="2:4">
      <c r="B47" s="2">
        <v>41187.5625</v>
      </c>
      <c r="C47" s="1">
        <v>140.76</v>
      </c>
      <c r="D47" s="1">
        <v>120</v>
      </c>
    </row>
    <row r="48" spans="2:4">
      <c r="B48" s="2">
        <v>41187.569444444445</v>
      </c>
      <c r="C48" s="1">
        <v>103.61</v>
      </c>
      <c r="D48" s="1">
        <v>90</v>
      </c>
    </row>
    <row r="49" spans="2:4">
      <c r="B49" s="2">
        <v>41187.576388888891</v>
      </c>
      <c r="C49" s="1">
        <v>93.84</v>
      </c>
      <c r="D49" s="1">
        <v>80</v>
      </c>
    </row>
    <row r="50" spans="2:4">
      <c r="B50" s="2">
        <v>41187.583333333336</v>
      </c>
      <c r="C50" s="1">
        <v>105.57</v>
      </c>
      <c r="D50" s="1">
        <v>90</v>
      </c>
    </row>
    <row r="51" spans="2:4">
      <c r="B51" s="2">
        <v>41187.590277777781</v>
      </c>
      <c r="C51" s="1">
        <v>129.03</v>
      </c>
      <c r="D51" s="1">
        <v>110</v>
      </c>
    </row>
    <row r="52" spans="2:4">
      <c r="B52" s="2">
        <v>41187.597222222219</v>
      </c>
      <c r="C52" s="1">
        <v>146.62</v>
      </c>
      <c r="D52" s="1">
        <v>130</v>
      </c>
    </row>
    <row r="53" spans="2:4">
      <c r="B53" s="2">
        <v>41187.604166666664</v>
      </c>
      <c r="C53" s="1">
        <v>150.53</v>
      </c>
      <c r="D53" s="1">
        <v>130</v>
      </c>
    </row>
    <row r="54" spans="2:4">
      <c r="B54" s="2">
        <v>41187.611111111109</v>
      </c>
      <c r="C54" s="1">
        <v>119.25</v>
      </c>
      <c r="D54" s="1">
        <v>100</v>
      </c>
    </row>
    <row r="55" spans="2:4">
      <c r="B55" s="2">
        <v>41187.618055555555</v>
      </c>
      <c r="C55" s="1">
        <v>117.3</v>
      </c>
      <c r="D55" s="1">
        <v>100</v>
      </c>
    </row>
    <row r="56" spans="2:4">
      <c r="B56" s="2">
        <v>41187.625</v>
      </c>
      <c r="C56" s="1">
        <v>119.25</v>
      </c>
      <c r="D56" s="1">
        <v>100</v>
      </c>
    </row>
    <row r="57" spans="2:4">
      <c r="B57" s="2">
        <v>41187.631944444445</v>
      </c>
      <c r="C57" s="1">
        <v>144.66999999999999</v>
      </c>
      <c r="D57" s="1">
        <v>130</v>
      </c>
    </row>
    <row r="58" spans="2:4">
      <c r="B58" s="2">
        <v>41187.638888888891</v>
      </c>
      <c r="C58" s="1">
        <v>156.4</v>
      </c>
      <c r="D58" s="1">
        <v>130</v>
      </c>
    </row>
    <row r="59" spans="2:4">
      <c r="B59" s="2">
        <v>41187.645833333336</v>
      </c>
      <c r="C59" s="1">
        <v>168.13</v>
      </c>
      <c r="D59" s="1">
        <v>150</v>
      </c>
    </row>
    <row r="60" spans="2:4">
      <c r="B60" s="2">
        <v>41187.652777777781</v>
      </c>
      <c r="C60" s="1">
        <v>154.44</v>
      </c>
      <c r="D60" s="1">
        <v>130</v>
      </c>
    </row>
    <row r="61" spans="2:4">
      <c r="B61" s="2">
        <v>41187.659722222219</v>
      </c>
      <c r="C61" s="1">
        <v>142.71</v>
      </c>
      <c r="D61" s="1">
        <v>120</v>
      </c>
    </row>
    <row r="62" spans="2:4">
      <c r="B62" s="2">
        <v>41187.666666666664</v>
      </c>
      <c r="C62" s="1">
        <v>140.76</v>
      </c>
      <c r="D62" s="1">
        <v>120</v>
      </c>
    </row>
    <row r="63" spans="2:4">
      <c r="B63" s="2">
        <v>41187.673611111109</v>
      </c>
      <c r="C63" s="1">
        <v>136.85</v>
      </c>
      <c r="D63" s="1">
        <v>110</v>
      </c>
    </row>
    <row r="64" spans="2:4">
      <c r="B64" s="2">
        <v>41187.680555555555</v>
      </c>
      <c r="C64" s="1">
        <v>86.02</v>
      </c>
      <c r="D64" s="1">
        <v>70</v>
      </c>
    </row>
    <row r="65" spans="2:4">
      <c r="B65" s="2">
        <v>41187.6875</v>
      </c>
      <c r="C65" s="1">
        <v>68.42</v>
      </c>
      <c r="D65" s="1">
        <v>50</v>
      </c>
    </row>
    <row r="66" spans="2:4">
      <c r="B66" s="2">
        <v>41187.694444444445</v>
      </c>
      <c r="C66" s="1">
        <v>52.78</v>
      </c>
      <c r="D66" s="1">
        <v>40</v>
      </c>
    </row>
    <row r="67" spans="2:4">
      <c r="B67" s="2">
        <v>41187.701388888891</v>
      </c>
      <c r="C67" s="1">
        <v>41.05</v>
      </c>
      <c r="D67" s="1">
        <v>40</v>
      </c>
    </row>
    <row r="68" spans="2:4">
      <c r="B68" s="2">
        <v>41187.708333333336</v>
      </c>
      <c r="C68" s="1">
        <v>39.1</v>
      </c>
      <c r="D68" s="1">
        <v>30</v>
      </c>
    </row>
    <row r="69" spans="2:4">
      <c r="B69" s="2">
        <v>41187.715277777781</v>
      </c>
      <c r="C69" s="1">
        <v>39.1</v>
      </c>
      <c r="D69" s="1">
        <v>30</v>
      </c>
    </row>
    <row r="70" spans="2:4">
      <c r="B70" s="2">
        <v>41187.722222222219</v>
      </c>
      <c r="C70" s="1">
        <v>35.19</v>
      </c>
      <c r="D70" s="1">
        <v>20</v>
      </c>
    </row>
    <row r="71" spans="2:4">
      <c r="B71" s="2">
        <v>41187.729166666664</v>
      </c>
      <c r="C71" s="1">
        <v>31.28</v>
      </c>
      <c r="D71" s="1">
        <v>20</v>
      </c>
    </row>
    <row r="72" spans="2:4">
      <c r="B72" s="2">
        <v>41187.736111111109</v>
      </c>
      <c r="C72" s="1">
        <v>25.41</v>
      </c>
      <c r="D72" s="1">
        <v>20</v>
      </c>
    </row>
    <row r="73" spans="2:4">
      <c r="B73" s="2">
        <v>41187.743055555555</v>
      </c>
      <c r="C73" s="1">
        <v>19.55</v>
      </c>
      <c r="D73" s="1">
        <v>10</v>
      </c>
    </row>
    <row r="74" spans="2:4">
      <c r="B74" s="2">
        <v>41187.75</v>
      </c>
      <c r="C74" s="1">
        <v>13.68</v>
      </c>
      <c r="D74" s="1">
        <v>0</v>
      </c>
    </row>
    <row r="75" spans="2:4">
      <c r="B75" s="2">
        <v>41187.756944444445</v>
      </c>
      <c r="C75" s="1">
        <v>11.73</v>
      </c>
      <c r="D75" s="1">
        <v>0</v>
      </c>
    </row>
    <row r="76" spans="2:4">
      <c r="B76" s="2">
        <v>41187.763888888891</v>
      </c>
      <c r="C76" s="1">
        <v>9.77</v>
      </c>
      <c r="D76" s="1">
        <v>0</v>
      </c>
    </row>
    <row r="77" spans="2:4">
      <c r="B77" s="2">
        <v>41187.770833333336</v>
      </c>
      <c r="C77" s="1">
        <v>7.82</v>
      </c>
      <c r="D77" s="1">
        <v>0</v>
      </c>
    </row>
    <row r="78" spans="2:4">
      <c r="B78" s="2">
        <v>41187.777777777781</v>
      </c>
      <c r="C78" s="1">
        <v>7.82</v>
      </c>
      <c r="D78" s="1">
        <v>0</v>
      </c>
    </row>
    <row r="79" spans="2:4">
      <c r="B79" s="2">
        <v>41187.784722222219</v>
      </c>
      <c r="C79" s="1">
        <v>5.86</v>
      </c>
      <c r="D79" s="1">
        <v>0</v>
      </c>
    </row>
    <row r="80" spans="2:4">
      <c r="B80" s="2">
        <v>41187.791666666664</v>
      </c>
      <c r="C80" s="1">
        <v>3.91</v>
      </c>
      <c r="D80" s="1">
        <v>0</v>
      </c>
    </row>
    <row r="81" spans="2:4">
      <c r="B81" s="2">
        <v>41187.798611111109</v>
      </c>
      <c r="C81" s="1">
        <v>1.95</v>
      </c>
      <c r="D81" s="1">
        <v>0</v>
      </c>
    </row>
    <row r="82" spans="2:4">
      <c r="B82" s="2">
        <v>41187.805555555555</v>
      </c>
      <c r="C82" s="1">
        <v>1.95</v>
      </c>
      <c r="D82" s="1">
        <v>0</v>
      </c>
    </row>
    <row r="83" spans="2:4">
      <c r="B83" s="2">
        <v>41187.8125</v>
      </c>
      <c r="C83" s="1">
        <v>0</v>
      </c>
      <c r="D83" s="1">
        <v>0</v>
      </c>
    </row>
    <row r="84" spans="2:4">
      <c r="B84" s="2">
        <v>41187.819444444445</v>
      </c>
      <c r="C84" s="1">
        <v>0</v>
      </c>
      <c r="D84" s="1">
        <v>0</v>
      </c>
    </row>
    <row r="85" spans="2:4">
      <c r="B85" s="2">
        <v>41187.826388888891</v>
      </c>
      <c r="C85" s="1">
        <v>0</v>
      </c>
      <c r="D85" s="1">
        <v>0</v>
      </c>
    </row>
    <row r="86" spans="2:4">
      <c r="B86" s="2">
        <v>41187.833333333336</v>
      </c>
      <c r="C86" s="1">
        <v>0</v>
      </c>
      <c r="D86" s="1">
        <v>0</v>
      </c>
    </row>
    <row r="87" spans="2:4">
      <c r="B87" s="2">
        <v>41187.840277777781</v>
      </c>
      <c r="C87" s="1">
        <v>0</v>
      </c>
      <c r="D87" s="1">
        <v>0</v>
      </c>
    </row>
    <row r="88" spans="2:4">
      <c r="B88" s="2">
        <v>41187.847222222219</v>
      </c>
      <c r="C88" s="1">
        <v>0</v>
      </c>
      <c r="D88" s="1">
        <v>0</v>
      </c>
    </row>
    <row r="89" spans="2:4">
      <c r="B89" s="2">
        <v>41187.854166666664</v>
      </c>
      <c r="C89" s="1">
        <v>0</v>
      </c>
      <c r="D89" s="1">
        <v>0</v>
      </c>
    </row>
    <row r="90" spans="2:4">
      <c r="B90" s="2">
        <v>41187.861111111109</v>
      </c>
      <c r="C90" s="1">
        <v>0</v>
      </c>
      <c r="D90" s="1">
        <v>0</v>
      </c>
    </row>
    <row r="91" spans="2:4">
      <c r="B91" s="2">
        <v>41187.868055555555</v>
      </c>
      <c r="C91" s="1">
        <v>0</v>
      </c>
      <c r="D91" s="1">
        <v>0</v>
      </c>
    </row>
    <row r="92" spans="2:4">
      <c r="B92" s="2">
        <v>41187.875</v>
      </c>
      <c r="C92" s="1">
        <v>0</v>
      </c>
      <c r="D92" s="1">
        <v>0</v>
      </c>
    </row>
    <row r="93" spans="2:4">
      <c r="B93" s="2">
        <v>41187.881944444445</v>
      </c>
      <c r="C93" s="1">
        <v>0</v>
      </c>
      <c r="D93" s="1">
        <v>0</v>
      </c>
    </row>
    <row r="94" spans="2:4">
      <c r="B94" s="2">
        <v>41187.888888888891</v>
      </c>
      <c r="C94" s="1">
        <v>0</v>
      </c>
      <c r="D94" s="1">
        <v>0</v>
      </c>
    </row>
    <row r="95" spans="2:4">
      <c r="B95" s="2">
        <v>41187.895833333336</v>
      </c>
      <c r="C95" s="1">
        <v>0</v>
      </c>
      <c r="D95" s="1">
        <v>0</v>
      </c>
    </row>
    <row r="96" spans="2:4">
      <c r="B96" s="2">
        <v>41187.902777777781</v>
      </c>
      <c r="C96" s="1">
        <v>0</v>
      </c>
      <c r="D96" s="1">
        <v>0</v>
      </c>
    </row>
    <row r="97" spans="2:6">
      <c r="B97" s="2">
        <v>41187.909722222219</v>
      </c>
      <c r="C97" s="1">
        <v>0</v>
      </c>
      <c r="D97" s="1">
        <v>0</v>
      </c>
    </row>
    <row r="98" spans="2:6">
      <c r="B98" s="2">
        <v>41187.916666666664</v>
      </c>
      <c r="C98" s="6">
        <v>0</v>
      </c>
      <c r="D98" s="1">
        <v>0</v>
      </c>
    </row>
    <row r="99" spans="2:6">
      <c r="C99" s="29" t="s">
        <v>67</v>
      </c>
      <c r="D99" s="11">
        <f>SUM(D3:D98)</f>
        <v>5000</v>
      </c>
      <c r="F99" t="s">
        <v>68</v>
      </c>
    </row>
    <row r="102" spans="2:6">
      <c r="C102" t="s">
        <v>62</v>
      </c>
      <c r="D102">
        <f>(D99/69)*11.5*48.2</f>
        <v>40166.666666666672</v>
      </c>
      <c r="E102" t="s">
        <v>64</v>
      </c>
    </row>
    <row r="103" spans="2:6">
      <c r="D103">
        <v>40.165999999999997</v>
      </c>
      <c r="E103" t="s">
        <v>5</v>
      </c>
    </row>
  </sheetData>
  <pageMargins left="0.7" right="0.7" top="0.75" bottom="0.75" header="0.3" footer="0.3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"/>
  <sheetViews>
    <sheetView topLeftCell="A97" workbookViewId="0">
      <selection activeCell="G104" sqref="G104"/>
    </sheetView>
  </sheetViews>
  <sheetFormatPr baseColWidth="10" defaultRowHeight="14" x14ac:dyDescent="0"/>
  <cols>
    <col min="2" max="2" width="16.6640625" customWidth="1"/>
    <col min="3" max="3" width="15.5" customWidth="1"/>
    <col min="4" max="4" width="16" customWidth="1"/>
  </cols>
  <sheetData>
    <row r="1" spans="1:7">
      <c r="C1" t="s">
        <v>12</v>
      </c>
      <c r="D1" t="s">
        <v>13</v>
      </c>
    </row>
    <row r="2" spans="1:7">
      <c r="A2" s="3">
        <v>41166</v>
      </c>
      <c r="C2" t="s">
        <v>11</v>
      </c>
      <c r="D2" t="s">
        <v>14</v>
      </c>
    </row>
    <row r="3" spans="1:7">
      <c r="B3" s="2">
        <v>41166.256944444445</v>
      </c>
      <c r="C3" s="1">
        <v>0</v>
      </c>
      <c r="D3" s="1">
        <v>0</v>
      </c>
      <c r="F3" s="1">
        <f>48.2*C3</f>
        <v>0</v>
      </c>
    </row>
    <row r="4" spans="1:7">
      <c r="B4" s="2">
        <v>41166.263888888891</v>
      </c>
      <c r="C4" s="1">
        <v>0</v>
      </c>
      <c r="D4" s="1">
        <v>0</v>
      </c>
      <c r="F4" s="1">
        <f t="shared" ref="F4:F67" si="0">48.2*C4</f>
        <v>0</v>
      </c>
    </row>
    <row r="5" spans="1:7">
      <c r="B5" s="2">
        <v>41166.270833333336</v>
      </c>
      <c r="C5" s="1">
        <v>0</v>
      </c>
      <c r="D5" s="1">
        <v>0</v>
      </c>
      <c r="F5" s="1">
        <f t="shared" si="0"/>
        <v>0</v>
      </c>
    </row>
    <row r="6" spans="1:7">
      <c r="B6" s="2">
        <v>41166.277777777781</v>
      </c>
      <c r="C6" s="1">
        <v>0</v>
      </c>
      <c r="D6" s="1">
        <v>0</v>
      </c>
      <c r="F6" s="1">
        <f t="shared" si="0"/>
        <v>0</v>
      </c>
    </row>
    <row r="7" spans="1:7">
      <c r="B7" s="2">
        <v>41166.284722222219</v>
      </c>
      <c r="C7" s="1">
        <v>0</v>
      </c>
      <c r="D7" s="1">
        <v>0</v>
      </c>
      <c r="F7" s="1">
        <f t="shared" si="0"/>
        <v>0</v>
      </c>
    </row>
    <row r="8" spans="1:7">
      <c r="B8" s="2">
        <v>41166.291666666664</v>
      </c>
      <c r="C8" s="1">
        <v>0</v>
      </c>
      <c r="D8" s="1">
        <v>0</v>
      </c>
      <c r="F8" s="1">
        <f t="shared" si="0"/>
        <v>0</v>
      </c>
    </row>
    <row r="9" spans="1:7">
      <c r="B9" s="2">
        <v>41166.298611111109</v>
      </c>
      <c r="C9" s="1">
        <v>0</v>
      </c>
      <c r="D9" s="1">
        <v>0</v>
      </c>
      <c r="F9" s="1">
        <f t="shared" si="0"/>
        <v>0</v>
      </c>
    </row>
    <row r="10" spans="1:7">
      <c r="B10" s="2">
        <v>41166.305555555555</v>
      </c>
      <c r="C10" s="1">
        <v>0</v>
      </c>
      <c r="D10" s="1">
        <v>0</v>
      </c>
      <c r="F10" s="1">
        <f t="shared" si="0"/>
        <v>0</v>
      </c>
    </row>
    <row r="11" spans="1:7">
      <c r="B11" s="2">
        <v>41166.3125</v>
      </c>
      <c r="C11" s="1">
        <v>3.91</v>
      </c>
      <c r="D11" s="1">
        <v>0</v>
      </c>
      <c r="F11" s="1">
        <f t="shared" si="0"/>
        <v>188.46200000000002</v>
      </c>
    </row>
    <row r="12" spans="1:7">
      <c r="B12" s="2">
        <v>41166.319444444445</v>
      </c>
      <c r="C12" s="1">
        <v>11.73</v>
      </c>
      <c r="D12" s="1">
        <v>0</v>
      </c>
      <c r="F12" s="1">
        <f t="shared" si="0"/>
        <v>565.38600000000008</v>
      </c>
    </row>
    <row r="13" spans="1:7">
      <c r="B13" s="2">
        <v>41166.326388888891</v>
      </c>
      <c r="C13" s="1">
        <v>25.41</v>
      </c>
      <c r="D13" s="1">
        <v>10</v>
      </c>
      <c r="F13" s="1">
        <f t="shared" si="0"/>
        <v>1224.7620000000002</v>
      </c>
      <c r="G13" s="32">
        <f>D13/F13</f>
        <v>8.1648516201515055E-3</v>
      </c>
    </row>
    <row r="14" spans="1:7">
      <c r="B14" s="2">
        <v>41166.333333333336</v>
      </c>
      <c r="C14" s="1">
        <v>44.96</v>
      </c>
      <c r="D14" s="1">
        <v>20</v>
      </c>
      <c r="F14" s="1">
        <f t="shared" si="0"/>
        <v>2167.0720000000001</v>
      </c>
      <c r="G14">
        <f t="shared" ref="G14:G77" si="1">D14/F14</f>
        <v>9.2290426898598652E-3</v>
      </c>
    </row>
    <row r="15" spans="1:7">
      <c r="B15" s="2">
        <v>41166.340277777781</v>
      </c>
      <c r="C15" s="1">
        <v>72.33</v>
      </c>
      <c r="D15" s="1">
        <v>50</v>
      </c>
      <c r="F15" s="1">
        <f t="shared" si="0"/>
        <v>3486.306</v>
      </c>
      <c r="G15">
        <f t="shared" si="1"/>
        <v>1.4341827711050035E-2</v>
      </c>
    </row>
    <row r="16" spans="1:7">
      <c r="B16" s="2">
        <v>41166.347222222219</v>
      </c>
      <c r="C16" s="1">
        <v>107.52</v>
      </c>
      <c r="D16" s="1">
        <v>90</v>
      </c>
      <c r="F16" s="1">
        <f t="shared" si="0"/>
        <v>5182.4639999999999</v>
      </c>
      <c r="G16">
        <f t="shared" si="1"/>
        <v>1.7366256668642562E-2</v>
      </c>
    </row>
    <row r="17" spans="2:7">
      <c r="B17" s="2">
        <v>41166.354166666664</v>
      </c>
      <c r="C17" s="1">
        <v>142.71</v>
      </c>
      <c r="D17" s="1">
        <v>120</v>
      </c>
      <c r="F17" s="1">
        <f t="shared" si="0"/>
        <v>6878.6220000000012</v>
      </c>
      <c r="G17">
        <f t="shared" si="1"/>
        <v>1.7445354607361761E-2</v>
      </c>
    </row>
    <row r="18" spans="2:7">
      <c r="B18" s="2">
        <v>41166.361111111109</v>
      </c>
      <c r="C18" s="1">
        <v>179.86</v>
      </c>
      <c r="D18" s="1">
        <v>160</v>
      </c>
      <c r="F18" s="1">
        <f t="shared" si="0"/>
        <v>8669.2520000000004</v>
      </c>
      <c r="G18">
        <f t="shared" si="1"/>
        <v>1.8456032884959395E-2</v>
      </c>
    </row>
    <row r="19" spans="2:7">
      <c r="B19" s="2">
        <v>41166.368055555555</v>
      </c>
      <c r="C19" s="1">
        <v>217.01</v>
      </c>
      <c r="D19" s="1">
        <v>200</v>
      </c>
      <c r="F19" s="1">
        <f t="shared" si="0"/>
        <v>10459.882</v>
      </c>
      <c r="G19">
        <f t="shared" si="1"/>
        <v>1.9120674592696171E-2</v>
      </c>
    </row>
    <row r="20" spans="2:7">
      <c r="B20" s="2">
        <v>41166.375</v>
      </c>
      <c r="C20" s="1">
        <v>256.11</v>
      </c>
      <c r="D20" s="1">
        <v>260</v>
      </c>
      <c r="F20" s="1">
        <f t="shared" si="0"/>
        <v>12344.502000000002</v>
      </c>
      <c r="G20">
        <f t="shared" si="1"/>
        <v>2.1062008009719628E-2</v>
      </c>
    </row>
    <row r="21" spans="2:7">
      <c r="B21" s="2">
        <v>41166.381944444445</v>
      </c>
      <c r="C21" s="1">
        <v>297.16000000000003</v>
      </c>
      <c r="D21" s="1">
        <v>310</v>
      </c>
      <c r="F21" s="1">
        <f t="shared" si="0"/>
        <v>14323.112000000003</v>
      </c>
      <c r="G21">
        <f t="shared" si="1"/>
        <v>2.1643341195684285E-2</v>
      </c>
    </row>
    <row r="22" spans="2:7">
      <c r="B22" s="2">
        <v>41166.388888888891</v>
      </c>
      <c r="C22" s="1">
        <v>336.26</v>
      </c>
      <c r="D22" s="1">
        <v>350</v>
      </c>
      <c r="F22" s="1">
        <f t="shared" si="0"/>
        <v>16207.732</v>
      </c>
      <c r="G22">
        <f t="shared" si="1"/>
        <v>2.159463150057022E-2</v>
      </c>
    </row>
    <row r="23" spans="2:7">
      <c r="B23" s="2">
        <v>41166.395833333336</v>
      </c>
      <c r="C23" s="1">
        <v>373.41</v>
      </c>
      <c r="D23" s="1">
        <v>400</v>
      </c>
      <c r="F23" s="1">
        <f t="shared" si="0"/>
        <v>17998.362000000001</v>
      </c>
      <c r="G23">
        <f t="shared" si="1"/>
        <v>2.2224244628483412E-2</v>
      </c>
    </row>
    <row r="24" spans="2:7">
      <c r="B24" s="2">
        <v>41166.402777777781</v>
      </c>
      <c r="C24" s="1">
        <v>412.51</v>
      </c>
      <c r="D24" s="1">
        <v>440</v>
      </c>
      <c r="F24" s="1">
        <f t="shared" si="0"/>
        <v>19882.982</v>
      </c>
      <c r="G24">
        <f t="shared" si="1"/>
        <v>2.2129477359080243E-2</v>
      </c>
    </row>
    <row r="25" spans="2:7">
      <c r="B25" s="2">
        <v>41166.409722222219</v>
      </c>
      <c r="C25" s="1">
        <v>453.56</v>
      </c>
      <c r="D25" s="1">
        <v>480</v>
      </c>
      <c r="F25" s="1">
        <f t="shared" si="0"/>
        <v>21861.592000000001</v>
      </c>
      <c r="G25">
        <f t="shared" si="1"/>
        <v>2.1956314983831004E-2</v>
      </c>
    </row>
    <row r="26" spans="2:7">
      <c r="B26" s="2">
        <v>41166.416666666664</v>
      </c>
      <c r="C26" s="1">
        <v>492.67</v>
      </c>
      <c r="D26" s="1">
        <v>530</v>
      </c>
      <c r="F26" s="1">
        <f t="shared" si="0"/>
        <v>23746.694000000003</v>
      </c>
      <c r="G26">
        <f t="shared" si="1"/>
        <v>2.2318896264044163E-2</v>
      </c>
    </row>
    <row r="27" spans="2:7">
      <c r="B27" s="2">
        <v>41166.423611111109</v>
      </c>
      <c r="C27" s="1">
        <v>531.77</v>
      </c>
      <c r="D27" s="1">
        <v>570</v>
      </c>
      <c r="F27" s="1">
        <f t="shared" si="0"/>
        <v>25631.314000000002</v>
      </c>
      <c r="G27">
        <f t="shared" si="1"/>
        <v>2.2238422891623894E-2</v>
      </c>
    </row>
    <row r="28" spans="2:7">
      <c r="B28" s="2">
        <v>41166.430555555555</v>
      </c>
      <c r="C28" s="1">
        <v>566.96</v>
      </c>
      <c r="D28" s="1">
        <v>610</v>
      </c>
      <c r="F28" s="1">
        <f t="shared" si="0"/>
        <v>27327.472000000002</v>
      </c>
      <c r="G28">
        <f t="shared" si="1"/>
        <v>2.2321859848580212E-2</v>
      </c>
    </row>
    <row r="29" spans="2:7">
      <c r="B29" s="2">
        <v>41166.4375</v>
      </c>
      <c r="C29" s="1">
        <v>598.24</v>
      </c>
      <c r="D29" s="1">
        <v>640</v>
      </c>
      <c r="F29" s="1">
        <f t="shared" si="0"/>
        <v>28835.168000000001</v>
      </c>
      <c r="G29">
        <f t="shared" si="1"/>
        <v>2.2195119515169809E-2</v>
      </c>
    </row>
    <row r="30" spans="2:7">
      <c r="B30" s="2">
        <v>41166.444444444445</v>
      </c>
      <c r="C30" s="1">
        <v>631.47</v>
      </c>
      <c r="D30" s="1">
        <v>670</v>
      </c>
      <c r="F30" s="1">
        <f t="shared" si="0"/>
        <v>30436.854000000003</v>
      </c>
      <c r="G30">
        <f t="shared" si="1"/>
        <v>2.2012787523966831E-2</v>
      </c>
    </row>
    <row r="31" spans="2:7">
      <c r="B31" s="2">
        <v>41166.451388888891</v>
      </c>
      <c r="C31" s="1">
        <v>664.71</v>
      </c>
      <c r="D31" s="1">
        <v>710</v>
      </c>
      <c r="F31" s="1">
        <f t="shared" si="0"/>
        <v>32039.022000000004</v>
      </c>
      <c r="G31">
        <f t="shared" si="1"/>
        <v>2.2160476683714E-2</v>
      </c>
    </row>
    <row r="32" spans="2:7">
      <c r="B32" s="2">
        <v>41166.458333333336</v>
      </c>
      <c r="C32" s="1">
        <v>695.99</v>
      </c>
      <c r="D32" s="1">
        <v>730</v>
      </c>
      <c r="F32" s="1">
        <f t="shared" si="0"/>
        <v>33546.718000000001</v>
      </c>
      <c r="G32">
        <f t="shared" si="1"/>
        <v>2.1760698021189434E-2</v>
      </c>
    </row>
    <row r="33" spans="2:7">
      <c r="B33" s="2">
        <v>41166.465277777781</v>
      </c>
      <c r="C33" s="1">
        <v>725.31</v>
      </c>
      <c r="D33" s="1">
        <v>750</v>
      </c>
      <c r="F33" s="1">
        <f t="shared" si="0"/>
        <v>34959.942000000003</v>
      </c>
      <c r="G33">
        <f t="shared" si="1"/>
        <v>2.145312483641992E-2</v>
      </c>
    </row>
    <row r="34" spans="2:7">
      <c r="B34" s="2">
        <v>41166.472222222219</v>
      </c>
      <c r="C34" s="1">
        <v>752.69</v>
      </c>
      <c r="D34" s="1">
        <v>780</v>
      </c>
      <c r="F34" s="1">
        <f t="shared" si="0"/>
        <v>36279.658000000003</v>
      </c>
      <c r="G34">
        <f t="shared" si="1"/>
        <v>2.1499651402447067E-2</v>
      </c>
    </row>
    <row r="35" spans="2:7">
      <c r="B35" s="2">
        <v>41166.479166666664</v>
      </c>
      <c r="C35" s="1">
        <v>778.1</v>
      </c>
      <c r="D35" s="1">
        <v>800</v>
      </c>
      <c r="F35" s="1">
        <f t="shared" si="0"/>
        <v>37504.420000000006</v>
      </c>
      <c r="G35">
        <f t="shared" si="1"/>
        <v>2.1330819140783937E-2</v>
      </c>
    </row>
    <row r="36" spans="2:7">
      <c r="B36" s="2">
        <v>41166.486111111109</v>
      </c>
      <c r="C36" s="1">
        <v>801.56</v>
      </c>
      <c r="D36" s="1">
        <v>810</v>
      </c>
      <c r="F36" s="1">
        <f t="shared" si="0"/>
        <v>38635.192000000003</v>
      </c>
      <c r="G36">
        <f t="shared" si="1"/>
        <v>2.0965341650172203E-2</v>
      </c>
    </row>
    <row r="37" spans="2:7">
      <c r="B37" s="2">
        <v>41166.493055555555</v>
      </c>
      <c r="C37" s="1">
        <v>821.11</v>
      </c>
      <c r="D37" s="1">
        <v>830</v>
      </c>
      <c r="F37" s="1">
        <f t="shared" si="0"/>
        <v>39577.502</v>
      </c>
      <c r="G37">
        <f t="shared" si="1"/>
        <v>2.0971510531412517E-2</v>
      </c>
    </row>
    <row r="38" spans="2:7">
      <c r="B38" s="2">
        <v>41166.5</v>
      </c>
      <c r="C38" s="1">
        <v>828.93</v>
      </c>
      <c r="D38" s="1">
        <v>810</v>
      </c>
      <c r="F38" s="1">
        <f t="shared" si="0"/>
        <v>39954.425999999999</v>
      </c>
      <c r="G38">
        <f t="shared" si="1"/>
        <v>2.0273098154382194E-2</v>
      </c>
    </row>
    <row r="39" spans="2:7">
      <c r="B39" s="2">
        <v>41166.506944444445</v>
      </c>
      <c r="C39" s="1">
        <v>866.08</v>
      </c>
      <c r="D39" s="1">
        <v>860</v>
      </c>
      <c r="F39" s="1">
        <f t="shared" si="0"/>
        <v>41745.056000000004</v>
      </c>
      <c r="G39">
        <f t="shared" si="1"/>
        <v>2.0601241977013993E-2</v>
      </c>
    </row>
    <row r="40" spans="2:7">
      <c r="B40" s="2">
        <v>41166.513888888891</v>
      </c>
      <c r="C40" s="1">
        <v>887.58</v>
      </c>
      <c r="D40" s="1">
        <v>880</v>
      </c>
      <c r="F40" s="1">
        <f t="shared" si="0"/>
        <v>42781.356000000007</v>
      </c>
      <c r="G40">
        <f t="shared" si="1"/>
        <v>2.0569707982140629E-2</v>
      </c>
    </row>
    <row r="41" spans="2:7">
      <c r="B41" s="2">
        <v>41166.520833333336</v>
      </c>
      <c r="C41" s="1">
        <v>901.27</v>
      </c>
      <c r="D41" s="1">
        <v>880</v>
      </c>
      <c r="F41" s="1">
        <f t="shared" si="0"/>
        <v>43441.214</v>
      </c>
      <c r="G41">
        <f t="shared" si="1"/>
        <v>2.0257260766239175E-2</v>
      </c>
    </row>
    <row r="42" spans="2:7">
      <c r="B42" s="2">
        <v>41166.527777777781</v>
      </c>
      <c r="C42" s="1">
        <v>916.91</v>
      </c>
      <c r="D42" s="1">
        <v>890</v>
      </c>
      <c r="F42" s="1">
        <f t="shared" si="0"/>
        <v>44195.061999999998</v>
      </c>
      <c r="G42">
        <f t="shared" si="1"/>
        <v>2.0137996412359374E-2</v>
      </c>
    </row>
    <row r="43" spans="2:7">
      <c r="B43" s="2">
        <v>41166.534722222219</v>
      </c>
      <c r="C43" s="1">
        <v>930.59</v>
      </c>
      <c r="D43" s="1">
        <v>900</v>
      </c>
      <c r="F43" s="1">
        <f t="shared" si="0"/>
        <v>44854.438000000002</v>
      </c>
      <c r="G43">
        <f t="shared" si="1"/>
        <v>2.0064904168457087E-2</v>
      </c>
    </row>
    <row r="44" spans="2:7">
      <c r="B44" s="2">
        <v>41166.541666666664</v>
      </c>
      <c r="C44" s="1">
        <v>938.41</v>
      </c>
      <c r="D44" s="1">
        <v>900</v>
      </c>
      <c r="F44" s="1">
        <f t="shared" si="0"/>
        <v>45231.362000000001</v>
      </c>
      <c r="G44">
        <f t="shared" si="1"/>
        <v>1.9897698415537433E-2</v>
      </c>
    </row>
    <row r="45" spans="2:7">
      <c r="B45" s="2">
        <v>41166.548611111109</v>
      </c>
      <c r="C45" s="1">
        <v>948.19</v>
      </c>
      <c r="D45" s="1">
        <v>900</v>
      </c>
      <c r="F45" s="1">
        <f t="shared" si="0"/>
        <v>45702.758000000009</v>
      </c>
      <c r="G45">
        <f t="shared" si="1"/>
        <v>1.9692465824491377E-2</v>
      </c>
    </row>
    <row r="46" spans="2:7">
      <c r="B46" s="13">
        <v>41166.555555555555</v>
      </c>
      <c r="C46" s="14">
        <v>956.01</v>
      </c>
      <c r="D46" s="14">
        <v>910</v>
      </c>
      <c r="F46" s="1">
        <f t="shared" si="0"/>
        <v>46079.682000000001</v>
      </c>
      <c r="G46">
        <f t="shared" si="1"/>
        <v>1.9748400173421336E-2</v>
      </c>
    </row>
    <row r="47" spans="2:7">
      <c r="B47" s="2">
        <v>41166.5625</v>
      </c>
      <c r="C47" s="1">
        <v>957.96</v>
      </c>
      <c r="D47" s="1">
        <v>890</v>
      </c>
      <c r="F47" s="1">
        <f t="shared" si="0"/>
        <v>46173.672000000006</v>
      </c>
      <c r="G47">
        <f t="shared" si="1"/>
        <v>1.9275053541334117E-2</v>
      </c>
    </row>
    <row r="48" spans="2:7">
      <c r="B48" s="2">
        <v>41166.569444444445</v>
      </c>
      <c r="C48" s="1">
        <v>957.96</v>
      </c>
      <c r="D48" s="1">
        <v>900</v>
      </c>
      <c r="F48" s="1">
        <f t="shared" si="0"/>
        <v>46173.672000000006</v>
      </c>
      <c r="G48">
        <f t="shared" si="1"/>
        <v>1.9491627176630003E-2</v>
      </c>
    </row>
    <row r="49" spans="2:7">
      <c r="B49" s="2">
        <v>41166.576388888891</v>
      </c>
      <c r="C49" s="1">
        <v>957.96</v>
      </c>
      <c r="D49" s="1">
        <v>890</v>
      </c>
      <c r="F49" s="1">
        <f t="shared" si="0"/>
        <v>46173.672000000006</v>
      </c>
      <c r="G49">
        <f t="shared" si="1"/>
        <v>1.9275053541334117E-2</v>
      </c>
    </row>
    <row r="50" spans="2:7">
      <c r="B50" s="2">
        <v>41166.583333333336</v>
      </c>
      <c r="C50" s="1">
        <v>957.96</v>
      </c>
      <c r="D50" s="1">
        <v>890</v>
      </c>
      <c r="F50" s="1">
        <f t="shared" si="0"/>
        <v>46173.672000000006</v>
      </c>
      <c r="G50">
        <f t="shared" si="1"/>
        <v>1.9275053541334117E-2</v>
      </c>
    </row>
    <row r="51" spans="2:7">
      <c r="B51" s="2">
        <v>41166.590277777781</v>
      </c>
      <c r="C51" s="1">
        <v>952.1</v>
      </c>
      <c r="D51" s="1">
        <v>880</v>
      </c>
      <c r="F51" s="1">
        <f t="shared" si="0"/>
        <v>45891.22</v>
      </c>
      <c r="G51">
        <f t="shared" si="1"/>
        <v>1.9175781336822163E-2</v>
      </c>
    </row>
    <row r="52" spans="2:7">
      <c r="B52" s="2">
        <v>41166.597222222219</v>
      </c>
      <c r="C52" s="1">
        <v>944.28</v>
      </c>
      <c r="D52" s="1">
        <v>870</v>
      </c>
      <c r="F52" s="1">
        <f t="shared" si="0"/>
        <v>45514.296000000002</v>
      </c>
      <c r="G52">
        <f t="shared" si="1"/>
        <v>1.9114873269708489E-2</v>
      </c>
    </row>
    <row r="53" spans="2:7">
      <c r="B53" s="2">
        <v>41166.604166666664</v>
      </c>
      <c r="C53" s="1">
        <v>934.5</v>
      </c>
      <c r="D53" s="1">
        <v>870</v>
      </c>
      <c r="F53" s="1">
        <f t="shared" si="0"/>
        <v>45042.9</v>
      </c>
      <c r="G53">
        <f t="shared" si="1"/>
        <v>1.9314919776479755E-2</v>
      </c>
    </row>
    <row r="54" spans="2:7">
      <c r="B54" s="2">
        <v>41166.611111111109</v>
      </c>
      <c r="C54" s="1">
        <v>922.77</v>
      </c>
      <c r="D54" s="1">
        <v>860</v>
      </c>
      <c r="F54" s="1">
        <f t="shared" si="0"/>
        <v>44477.514000000003</v>
      </c>
      <c r="G54">
        <f t="shared" si="1"/>
        <v>1.9335613047078124E-2</v>
      </c>
    </row>
    <row r="55" spans="2:7">
      <c r="B55" s="2">
        <v>41166.618055555555</v>
      </c>
      <c r="C55" s="1">
        <v>909.09</v>
      </c>
      <c r="D55" s="1">
        <v>840</v>
      </c>
      <c r="F55" s="1">
        <f t="shared" si="0"/>
        <v>43818.138000000006</v>
      </c>
      <c r="G55">
        <f t="shared" si="1"/>
        <v>1.917014365147145E-2</v>
      </c>
    </row>
    <row r="56" spans="2:7">
      <c r="B56" s="2">
        <v>41166.625</v>
      </c>
      <c r="C56" s="1">
        <v>891.49</v>
      </c>
      <c r="D56" s="1">
        <v>820</v>
      </c>
      <c r="F56" s="1">
        <f t="shared" si="0"/>
        <v>42969.818000000007</v>
      </c>
      <c r="G56">
        <f t="shared" si="1"/>
        <v>1.9083162046439197E-2</v>
      </c>
    </row>
    <row r="57" spans="2:7">
      <c r="B57" s="2">
        <v>41166.631944444445</v>
      </c>
      <c r="C57" s="1">
        <v>875.85</v>
      </c>
      <c r="D57" s="1">
        <v>800</v>
      </c>
      <c r="F57" s="1">
        <f t="shared" si="0"/>
        <v>42215.97</v>
      </c>
      <c r="G57">
        <f t="shared" si="1"/>
        <v>1.8950174542951399E-2</v>
      </c>
    </row>
    <row r="58" spans="2:7">
      <c r="B58" s="2">
        <v>41166.638888888891</v>
      </c>
      <c r="C58" s="1">
        <v>856.3</v>
      </c>
      <c r="D58" s="1">
        <v>790</v>
      </c>
      <c r="F58" s="1">
        <f t="shared" si="0"/>
        <v>41273.660000000003</v>
      </c>
      <c r="G58">
        <f t="shared" si="1"/>
        <v>1.9140536603732258E-2</v>
      </c>
    </row>
    <row r="59" spans="2:7">
      <c r="B59" s="2">
        <v>41166.645833333336</v>
      </c>
      <c r="C59" s="1">
        <v>838.71</v>
      </c>
      <c r="D59" s="1">
        <v>760</v>
      </c>
      <c r="F59" s="1">
        <f t="shared" si="0"/>
        <v>40425.822000000007</v>
      </c>
      <c r="G59">
        <f t="shared" si="1"/>
        <v>1.8799865096125933E-2</v>
      </c>
    </row>
    <row r="60" spans="2:7">
      <c r="B60" s="2">
        <v>41166.652777777781</v>
      </c>
      <c r="C60" s="1">
        <v>817.2</v>
      </c>
      <c r="D60" s="1">
        <v>750</v>
      </c>
      <c r="F60" s="1">
        <f t="shared" si="0"/>
        <v>39389.040000000008</v>
      </c>
      <c r="G60">
        <f>D60/F60</f>
        <v>1.9040829631796048E-2</v>
      </c>
    </row>
    <row r="61" spans="2:7">
      <c r="B61" s="2">
        <v>41166.659722222219</v>
      </c>
      <c r="C61" s="1">
        <v>795.7</v>
      </c>
      <c r="D61" s="1">
        <v>740</v>
      </c>
      <c r="F61" s="1">
        <f t="shared" si="0"/>
        <v>38352.740000000005</v>
      </c>
      <c r="G61">
        <f t="shared" si="1"/>
        <v>1.9294579735372228E-2</v>
      </c>
    </row>
    <row r="62" spans="2:7">
      <c r="B62" s="2">
        <v>41166.666666666664</v>
      </c>
      <c r="C62" s="1">
        <v>770.28</v>
      </c>
      <c r="D62" s="1">
        <v>700</v>
      </c>
      <c r="F62" s="1">
        <f t="shared" si="0"/>
        <v>37127.495999999999</v>
      </c>
      <c r="G62">
        <f t="shared" si="1"/>
        <v>1.8853951260273519E-2</v>
      </c>
    </row>
    <row r="63" spans="2:7">
      <c r="B63" s="2">
        <v>41166.673611111109</v>
      </c>
      <c r="C63" s="1">
        <v>739</v>
      </c>
      <c r="D63" s="1">
        <v>680</v>
      </c>
      <c r="F63" s="1">
        <f t="shared" si="0"/>
        <v>35619.800000000003</v>
      </c>
      <c r="G63">
        <f t="shared" si="1"/>
        <v>1.9090505842256272E-2</v>
      </c>
    </row>
    <row r="64" spans="2:7">
      <c r="B64" s="2">
        <v>41166.680555555555</v>
      </c>
      <c r="C64" s="1">
        <v>709.67</v>
      </c>
      <c r="D64" s="1">
        <v>650</v>
      </c>
      <c r="F64" s="1">
        <f t="shared" si="0"/>
        <v>34206.093999999997</v>
      </c>
      <c r="G64">
        <f t="shared" si="1"/>
        <v>1.9002461958971407E-2</v>
      </c>
    </row>
    <row r="65" spans="2:7">
      <c r="B65" s="2">
        <v>41166.6875</v>
      </c>
      <c r="C65" s="1">
        <v>678.39</v>
      </c>
      <c r="D65" s="1">
        <v>620</v>
      </c>
      <c r="F65" s="1">
        <f t="shared" si="0"/>
        <v>32698.398000000001</v>
      </c>
      <c r="G65">
        <f t="shared" si="1"/>
        <v>1.8961173571867343E-2</v>
      </c>
    </row>
    <row r="66" spans="2:7">
      <c r="B66" s="2">
        <v>41166.694444444445</v>
      </c>
      <c r="C66" s="1">
        <v>645.16</v>
      </c>
      <c r="D66" s="1">
        <v>590</v>
      </c>
      <c r="F66" s="1">
        <f t="shared" si="0"/>
        <v>31096.712</v>
      </c>
      <c r="G66">
        <f t="shared" si="1"/>
        <v>1.8973066991777136E-2</v>
      </c>
    </row>
    <row r="67" spans="2:7">
      <c r="B67" s="2">
        <v>41166.701388888891</v>
      </c>
      <c r="C67" s="1">
        <v>608.01</v>
      </c>
      <c r="D67" s="1">
        <v>550</v>
      </c>
      <c r="F67" s="1">
        <f t="shared" si="0"/>
        <v>29306.082000000002</v>
      </c>
      <c r="G67">
        <f t="shared" si="1"/>
        <v>1.8767435373995063E-2</v>
      </c>
    </row>
    <row r="68" spans="2:7">
      <c r="B68" s="2">
        <v>41166.708333333336</v>
      </c>
      <c r="C68" s="1">
        <v>572.82000000000005</v>
      </c>
      <c r="D68" s="1">
        <v>510</v>
      </c>
      <c r="F68" s="1">
        <f t="shared" ref="F68:F98" si="2">48.2*C68</f>
        <v>27609.924000000003</v>
      </c>
      <c r="G68">
        <f t="shared" si="1"/>
        <v>1.8471619117821546E-2</v>
      </c>
    </row>
    <row r="69" spans="2:7">
      <c r="B69" s="2">
        <v>41166.715277777781</v>
      </c>
      <c r="C69" s="1">
        <v>537.63</v>
      </c>
      <c r="D69" s="1">
        <v>480</v>
      </c>
      <c r="F69" s="1">
        <f t="shared" si="2"/>
        <v>25913.766</v>
      </c>
      <c r="G69">
        <f t="shared" si="1"/>
        <v>1.8522973465145899E-2</v>
      </c>
    </row>
    <row r="70" spans="2:7">
      <c r="B70" s="2">
        <v>41166.722222222219</v>
      </c>
      <c r="C70" s="1">
        <v>502.44</v>
      </c>
      <c r="D70" s="1">
        <v>440</v>
      </c>
      <c r="F70" s="1">
        <f t="shared" si="2"/>
        <v>24217.608</v>
      </c>
      <c r="G70">
        <f t="shared" si="1"/>
        <v>1.8168598649379409E-2</v>
      </c>
    </row>
    <row r="71" spans="2:7">
      <c r="B71" s="2">
        <v>41166.729166666664</v>
      </c>
      <c r="C71" s="1">
        <v>463.34</v>
      </c>
      <c r="D71" s="1">
        <v>370</v>
      </c>
      <c r="F71" s="1">
        <f t="shared" si="2"/>
        <v>22332.988000000001</v>
      </c>
      <c r="G71">
        <f t="shared" si="1"/>
        <v>1.6567420355932668E-2</v>
      </c>
    </row>
    <row r="72" spans="2:7">
      <c r="B72" s="2">
        <v>41166.736111111109</v>
      </c>
      <c r="C72" s="1">
        <v>416.42</v>
      </c>
      <c r="D72" s="1">
        <v>290</v>
      </c>
      <c r="F72" s="1">
        <f t="shared" si="2"/>
        <v>20071.444000000003</v>
      </c>
      <c r="G72">
        <f t="shared" si="1"/>
        <v>1.4448387470278668E-2</v>
      </c>
    </row>
    <row r="73" spans="2:7">
      <c r="B73" s="2">
        <v>41166.743055555555</v>
      </c>
      <c r="C73" s="1">
        <v>387.09</v>
      </c>
      <c r="D73" s="1">
        <v>220</v>
      </c>
      <c r="F73" s="1">
        <f t="shared" si="2"/>
        <v>18657.738000000001</v>
      </c>
      <c r="G73">
        <f t="shared" si="1"/>
        <v>1.1791354343168501E-2</v>
      </c>
    </row>
    <row r="74" spans="2:7">
      <c r="B74" s="2">
        <v>41166.75</v>
      </c>
      <c r="C74" s="1">
        <v>347.99</v>
      </c>
      <c r="D74" s="1">
        <v>170</v>
      </c>
      <c r="F74" s="1">
        <f t="shared" si="2"/>
        <v>16773.118000000002</v>
      </c>
      <c r="G74">
        <f t="shared" si="1"/>
        <v>1.0135265250026858E-2</v>
      </c>
    </row>
    <row r="75" spans="2:7">
      <c r="B75" s="2">
        <v>41166.756944444445</v>
      </c>
      <c r="C75" s="1">
        <v>306.94</v>
      </c>
      <c r="D75" s="1">
        <v>130</v>
      </c>
      <c r="F75" s="1">
        <f t="shared" si="2"/>
        <v>14794.508000000002</v>
      </c>
      <c r="G75">
        <f t="shared" si="1"/>
        <v>8.7870444897525483E-3</v>
      </c>
    </row>
    <row r="76" spans="2:7">
      <c r="B76" s="2">
        <v>41166.763888888891</v>
      </c>
      <c r="C76" s="1">
        <v>267.83999999999997</v>
      </c>
      <c r="D76" s="1">
        <v>90</v>
      </c>
      <c r="F76" s="1">
        <f t="shared" si="2"/>
        <v>12909.887999999999</v>
      </c>
      <c r="G76">
        <f t="shared" si="1"/>
        <v>6.9714005264801685E-3</v>
      </c>
    </row>
    <row r="77" spans="2:7">
      <c r="B77" s="2">
        <v>41166.770833333336</v>
      </c>
      <c r="C77" s="1">
        <v>226.78</v>
      </c>
      <c r="D77" s="1">
        <v>70</v>
      </c>
      <c r="F77" s="1">
        <f t="shared" si="2"/>
        <v>10930.796</v>
      </c>
      <c r="G77">
        <f t="shared" si="1"/>
        <v>6.403925203617376E-3</v>
      </c>
    </row>
    <row r="78" spans="2:7">
      <c r="B78" s="2">
        <v>41166.777777777781</v>
      </c>
      <c r="C78" s="1">
        <v>187.68</v>
      </c>
      <c r="D78" s="1">
        <v>60</v>
      </c>
      <c r="F78" s="1">
        <f t="shared" si="2"/>
        <v>9046.1760000000013</v>
      </c>
      <c r="G78">
        <f t="shared" ref="G78:G87" si="3">D78/F78</f>
        <v>6.6326368180322816E-3</v>
      </c>
    </row>
    <row r="79" spans="2:7">
      <c r="B79" s="2">
        <v>41166.784722222219</v>
      </c>
      <c r="C79" s="1">
        <v>150.53</v>
      </c>
      <c r="D79" s="1">
        <v>40</v>
      </c>
      <c r="F79" s="1">
        <f t="shared" si="2"/>
        <v>7255.5460000000003</v>
      </c>
      <c r="G79">
        <f t="shared" si="3"/>
        <v>5.5130241059735546E-3</v>
      </c>
    </row>
    <row r="80" spans="2:7">
      <c r="B80" s="2">
        <v>41166.791666666664</v>
      </c>
      <c r="C80" s="1">
        <v>115.34</v>
      </c>
      <c r="D80" s="1">
        <v>20</v>
      </c>
      <c r="F80" s="1">
        <f t="shared" si="2"/>
        <v>5559.3880000000008</v>
      </c>
      <c r="G80">
        <f t="shared" si="3"/>
        <v>3.5975182879842164E-3</v>
      </c>
    </row>
    <row r="81" spans="2:7">
      <c r="B81" s="2">
        <v>41166.798611111109</v>
      </c>
      <c r="C81" s="1">
        <v>86.02</v>
      </c>
      <c r="D81" s="1">
        <v>20</v>
      </c>
      <c r="F81" s="1">
        <f t="shared" si="2"/>
        <v>4146.1639999999998</v>
      </c>
      <c r="G81">
        <f t="shared" si="3"/>
        <v>4.8237358676598424E-3</v>
      </c>
    </row>
    <row r="82" spans="2:7">
      <c r="B82" s="2">
        <v>41166.805555555555</v>
      </c>
      <c r="C82" s="1">
        <v>58.65</v>
      </c>
      <c r="D82" s="1">
        <v>20</v>
      </c>
      <c r="F82" s="1">
        <f t="shared" si="2"/>
        <v>2826.9300000000003</v>
      </c>
      <c r="G82">
        <f t="shared" si="3"/>
        <v>7.0748126059011008E-3</v>
      </c>
    </row>
    <row r="83" spans="2:7">
      <c r="B83" s="2">
        <v>41166.8125</v>
      </c>
      <c r="C83" s="1">
        <v>35.19</v>
      </c>
      <c r="D83" s="1">
        <v>10</v>
      </c>
      <c r="F83" s="1">
        <f t="shared" si="2"/>
        <v>1696.1579999999999</v>
      </c>
      <c r="G83">
        <f t="shared" si="3"/>
        <v>5.8956771715842514E-3</v>
      </c>
    </row>
    <row r="84" spans="2:7">
      <c r="B84" s="2">
        <v>41166.819444444445</v>
      </c>
      <c r="C84" s="1">
        <v>25.41</v>
      </c>
      <c r="D84" s="1">
        <v>0</v>
      </c>
      <c r="F84" s="1">
        <f t="shared" si="2"/>
        <v>1224.7620000000002</v>
      </c>
      <c r="G84">
        <f t="shared" si="3"/>
        <v>0</v>
      </c>
    </row>
    <row r="85" spans="2:7">
      <c r="B85" s="2">
        <v>41166.826388888891</v>
      </c>
      <c r="C85" s="1">
        <v>13.68</v>
      </c>
      <c r="D85" s="1">
        <v>0</v>
      </c>
      <c r="F85" s="1">
        <f t="shared" si="2"/>
        <v>659.37599999999998</v>
      </c>
      <c r="G85">
        <f t="shared" si="3"/>
        <v>0</v>
      </c>
    </row>
    <row r="86" spans="2:7">
      <c r="B86" s="2">
        <v>41166.833333333336</v>
      </c>
      <c r="C86" s="1">
        <v>5.86</v>
      </c>
      <c r="D86" s="1">
        <v>0</v>
      </c>
      <c r="F86" s="1">
        <f t="shared" si="2"/>
        <v>282.45200000000006</v>
      </c>
      <c r="G86">
        <f t="shared" si="3"/>
        <v>0</v>
      </c>
    </row>
    <row r="87" spans="2:7">
      <c r="B87" s="2">
        <v>41166.840277777781</v>
      </c>
      <c r="C87" s="1">
        <v>1.95</v>
      </c>
      <c r="D87" s="1">
        <v>0</v>
      </c>
      <c r="F87" s="1">
        <f t="shared" si="2"/>
        <v>93.990000000000009</v>
      </c>
      <c r="G87">
        <f t="shared" si="3"/>
        <v>0</v>
      </c>
    </row>
    <row r="88" spans="2:7">
      <c r="B88" s="2">
        <v>41166.847222222219</v>
      </c>
      <c r="C88" s="1">
        <v>0</v>
      </c>
      <c r="D88" s="1">
        <v>0</v>
      </c>
      <c r="F88" s="1">
        <f t="shared" si="2"/>
        <v>0</v>
      </c>
    </row>
    <row r="89" spans="2:7">
      <c r="B89" s="2">
        <v>41166.854166666664</v>
      </c>
      <c r="C89" s="1">
        <v>0</v>
      </c>
      <c r="D89" s="1">
        <v>0</v>
      </c>
      <c r="F89" s="1">
        <f t="shared" si="2"/>
        <v>0</v>
      </c>
    </row>
    <row r="90" spans="2:7">
      <c r="B90" s="2">
        <v>41166.861111111109</v>
      </c>
      <c r="C90" s="1">
        <v>0</v>
      </c>
      <c r="D90" s="1">
        <v>0</v>
      </c>
      <c r="F90" s="1">
        <f t="shared" si="2"/>
        <v>0</v>
      </c>
    </row>
    <row r="91" spans="2:7">
      <c r="B91" s="2">
        <v>41166.868055555555</v>
      </c>
      <c r="C91" s="1">
        <v>0</v>
      </c>
      <c r="D91" s="1">
        <v>0</v>
      </c>
      <c r="F91" s="1">
        <f t="shared" si="2"/>
        <v>0</v>
      </c>
    </row>
    <row r="92" spans="2:7">
      <c r="B92" s="2">
        <v>41166.875</v>
      </c>
      <c r="C92" s="1">
        <v>0</v>
      </c>
      <c r="D92" s="1">
        <v>0</v>
      </c>
      <c r="F92" s="1">
        <f t="shared" si="2"/>
        <v>0</v>
      </c>
    </row>
    <row r="93" spans="2:7">
      <c r="B93" s="2">
        <v>41166.881944444445</v>
      </c>
      <c r="C93" s="1">
        <v>0</v>
      </c>
      <c r="D93" s="1">
        <v>0</v>
      </c>
      <c r="F93" s="1">
        <f t="shared" si="2"/>
        <v>0</v>
      </c>
    </row>
    <row r="94" spans="2:7">
      <c r="B94" s="2">
        <v>41166.888888888891</v>
      </c>
      <c r="C94" s="1">
        <v>0</v>
      </c>
      <c r="D94" s="1">
        <v>0</v>
      </c>
      <c r="F94" s="1">
        <f t="shared" si="2"/>
        <v>0</v>
      </c>
    </row>
    <row r="95" spans="2:7">
      <c r="B95" s="2">
        <v>41166.895833333336</v>
      </c>
      <c r="C95" s="1">
        <v>0</v>
      </c>
      <c r="D95" s="1">
        <v>0</v>
      </c>
      <c r="F95" s="1">
        <f t="shared" si="2"/>
        <v>0</v>
      </c>
    </row>
    <row r="96" spans="2:7">
      <c r="B96" s="2">
        <v>41166.902777777781</v>
      </c>
      <c r="C96" s="1">
        <v>0</v>
      </c>
      <c r="D96" s="1">
        <v>0</v>
      </c>
      <c r="F96" s="1">
        <f t="shared" si="2"/>
        <v>0</v>
      </c>
    </row>
    <row r="97" spans="2:6">
      <c r="B97" s="2">
        <v>41166.909722222219</v>
      </c>
      <c r="C97" s="1">
        <v>0</v>
      </c>
      <c r="D97" s="1">
        <v>0</v>
      </c>
      <c r="F97" s="1">
        <f t="shared" si="2"/>
        <v>0</v>
      </c>
    </row>
    <row r="98" spans="2:6">
      <c r="B98" s="2">
        <v>41166.916666666664</v>
      </c>
      <c r="C98" s="1">
        <v>0</v>
      </c>
      <c r="D98" s="1">
        <v>0</v>
      </c>
      <c r="F98" s="1">
        <f t="shared" si="2"/>
        <v>0</v>
      </c>
    </row>
    <row r="99" spans="2:6">
      <c r="C99" s="29" t="s">
        <v>67</v>
      </c>
      <c r="D99" s="12">
        <f>SUM(D3:D98)</f>
        <v>38530</v>
      </c>
    </row>
    <row r="102" spans="2:6">
      <c r="C102" t="s">
        <v>62</v>
      </c>
      <c r="D102">
        <f>(D99/76)*13.2*48.2</f>
        <v>322556.93684210523</v>
      </c>
      <c r="E102" t="s">
        <v>64</v>
      </c>
    </row>
    <row r="103" spans="2:6">
      <c r="D103">
        <v>322.55700000000002</v>
      </c>
      <c r="E103" t="s">
        <v>5</v>
      </c>
    </row>
  </sheetData>
  <pageMargins left="0.7" right="0.7" top="0.75" bottom="0.75" header="0.3" footer="0.3"/>
  <pageSetup paperSize="0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81"/>
  <sheetViews>
    <sheetView tabSelected="1" topLeftCell="A13" workbookViewId="0">
      <selection activeCell="G66" sqref="G66"/>
    </sheetView>
  </sheetViews>
  <sheetFormatPr baseColWidth="10" defaultRowHeight="14" x14ac:dyDescent="0"/>
  <sheetData>
    <row r="2" spans="1:5">
      <c r="B2" s="4" t="s">
        <v>61</v>
      </c>
    </row>
    <row r="5" spans="1:5">
      <c r="A5" s="5" t="s">
        <v>0</v>
      </c>
      <c r="B5" t="s">
        <v>1</v>
      </c>
    </row>
    <row r="6" spans="1:5">
      <c r="B6" t="s">
        <v>18</v>
      </c>
    </row>
    <row r="7" spans="1:5">
      <c r="B7" s="5" t="s">
        <v>66</v>
      </c>
    </row>
    <row r="9" spans="1:5">
      <c r="A9" s="5" t="s">
        <v>2</v>
      </c>
    </row>
    <row r="11" spans="1:5" ht="18">
      <c r="B11" s="31" t="s">
        <v>3</v>
      </c>
    </row>
    <row r="13" spans="1:5">
      <c r="B13" t="s">
        <v>4</v>
      </c>
      <c r="D13" s="25">
        <v>40.165999999999997</v>
      </c>
      <c r="E13" t="s">
        <v>5</v>
      </c>
    </row>
    <row r="14" spans="1:5">
      <c r="B14" t="s">
        <v>6</v>
      </c>
      <c r="D14" s="25">
        <v>322.55700000000002</v>
      </c>
      <c r="E14" t="s">
        <v>5</v>
      </c>
    </row>
    <row r="16" spans="1:5" ht="18">
      <c r="B16" s="31" t="s">
        <v>7</v>
      </c>
    </row>
    <row r="18" spans="2:4">
      <c r="B18" t="s">
        <v>8</v>
      </c>
      <c r="D18" s="26">
        <v>41166</v>
      </c>
    </row>
    <row r="19" spans="2:4">
      <c r="B19" t="s">
        <v>9</v>
      </c>
      <c r="D19" s="27">
        <v>41187</v>
      </c>
    </row>
    <row r="21" spans="2:4" ht="18">
      <c r="B21" s="31" t="s">
        <v>15</v>
      </c>
    </row>
    <row r="52" spans="2:9" ht="18">
      <c r="B52" s="31" t="s">
        <v>16</v>
      </c>
    </row>
    <row r="56" spans="2:9">
      <c r="B56" s="16"/>
      <c r="C56" s="23" t="s">
        <v>12</v>
      </c>
      <c r="D56" s="23" t="s">
        <v>13</v>
      </c>
      <c r="G56" s="23" t="s">
        <v>12</v>
      </c>
      <c r="H56" s="23" t="s">
        <v>13</v>
      </c>
    </row>
    <row r="57" spans="2:9">
      <c r="B57" s="24">
        <v>41166</v>
      </c>
      <c r="C57" s="16" t="s">
        <v>11</v>
      </c>
      <c r="D57" s="16" t="s">
        <v>14</v>
      </c>
      <c r="F57" s="24">
        <v>41166</v>
      </c>
      <c r="G57" s="16" t="s">
        <v>11</v>
      </c>
      <c r="H57" s="16" t="s">
        <v>14</v>
      </c>
    </row>
    <row r="58" spans="2:9" ht="15">
      <c r="B58" s="15">
        <v>0.52083333333333337</v>
      </c>
      <c r="C58" s="17">
        <v>901.27</v>
      </c>
      <c r="D58" s="17">
        <v>880</v>
      </c>
      <c r="F58" s="30">
        <v>0.55555555555555558</v>
      </c>
      <c r="G58" s="18">
        <v>956.01</v>
      </c>
      <c r="H58" s="18">
        <v>910</v>
      </c>
      <c r="I58" s="28" t="s">
        <v>65</v>
      </c>
    </row>
    <row r="59" spans="2:9">
      <c r="B59" s="15">
        <v>0.52777777777777779</v>
      </c>
      <c r="C59" s="17">
        <v>916.91</v>
      </c>
      <c r="D59" s="17">
        <v>890</v>
      </c>
    </row>
    <row r="60" spans="2:9">
      <c r="B60" s="15">
        <v>0.53472222222222221</v>
      </c>
      <c r="C60" s="17">
        <v>930.59</v>
      </c>
      <c r="D60" s="17">
        <v>900</v>
      </c>
    </row>
    <row r="61" spans="2:9">
      <c r="B61" s="21">
        <v>0.54166666666666663</v>
      </c>
      <c r="C61" s="17">
        <v>938.41</v>
      </c>
      <c r="D61" s="17">
        <v>900</v>
      </c>
    </row>
    <row r="62" spans="2:9">
      <c r="B62" s="21">
        <v>0.54861111111111105</v>
      </c>
      <c r="C62" s="17">
        <v>948.19</v>
      </c>
      <c r="D62" s="17">
        <v>900</v>
      </c>
    </row>
    <row r="63" spans="2:9" ht="15">
      <c r="B63" s="22">
        <v>0.55555555555555558</v>
      </c>
      <c r="C63" s="18">
        <v>956.01</v>
      </c>
      <c r="D63" s="18">
        <v>910</v>
      </c>
      <c r="F63" s="28" t="s">
        <v>63</v>
      </c>
    </row>
    <row r="64" spans="2:9" ht="15">
      <c r="B64" s="21">
        <v>0.5625</v>
      </c>
      <c r="C64" s="17">
        <v>957.96</v>
      </c>
      <c r="D64" s="17">
        <v>890</v>
      </c>
      <c r="F64" s="28">
        <f>((D61+D62+D63+D64+D65+D66+D67)/7)*48.2</f>
        <v>43242.285714285717</v>
      </c>
      <c r="G64" s="28" t="s">
        <v>64</v>
      </c>
    </row>
    <row r="65" spans="2:7">
      <c r="B65" s="21">
        <v>0.56944444444444442</v>
      </c>
      <c r="C65" s="17">
        <v>957.96</v>
      </c>
      <c r="D65" s="17">
        <v>900</v>
      </c>
      <c r="F65">
        <v>43.241999999999997</v>
      </c>
      <c r="G65" t="s">
        <v>69</v>
      </c>
    </row>
    <row r="66" spans="2:7">
      <c r="B66" s="21">
        <v>0.57638888888888895</v>
      </c>
      <c r="C66" s="17">
        <v>957.96</v>
      </c>
      <c r="D66" s="17">
        <v>890</v>
      </c>
    </row>
    <row r="67" spans="2:7">
      <c r="B67" s="21">
        <v>0.58333333333333337</v>
      </c>
      <c r="C67" s="17">
        <v>957.96</v>
      </c>
      <c r="D67" s="17">
        <v>890</v>
      </c>
    </row>
    <row r="68" spans="2:7">
      <c r="B68" s="15">
        <v>0.59027777777777779</v>
      </c>
      <c r="C68" s="17">
        <v>952.1</v>
      </c>
      <c r="D68" s="17">
        <v>880</v>
      </c>
    </row>
    <row r="69" spans="2:7">
      <c r="B69" s="15">
        <v>0.59722222222222221</v>
      </c>
      <c r="C69" s="17">
        <v>944.28</v>
      </c>
      <c r="D69" s="17">
        <v>870</v>
      </c>
    </row>
    <row r="70" spans="2:7">
      <c r="B70" s="15">
        <v>0.60416666666666663</v>
      </c>
      <c r="C70" s="17">
        <v>934.5</v>
      </c>
      <c r="D70" s="17">
        <v>870</v>
      </c>
    </row>
    <row r="71" spans="2:7">
      <c r="B71" s="15">
        <v>0.61111111111111105</v>
      </c>
      <c r="C71" s="17">
        <v>922.77</v>
      </c>
      <c r="D71" s="17">
        <v>860</v>
      </c>
    </row>
    <row r="72" spans="2:7">
      <c r="B72" s="15">
        <v>0.61805555555555558</v>
      </c>
      <c r="C72" s="17">
        <v>909.09</v>
      </c>
      <c r="D72" s="17">
        <v>840</v>
      </c>
    </row>
    <row r="73" spans="2:7">
      <c r="B73" s="15">
        <v>0.625</v>
      </c>
      <c r="C73" s="17">
        <v>891.49</v>
      </c>
      <c r="D73" s="17">
        <v>820</v>
      </c>
    </row>
    <row r="74" spans="2:7">
      <c r="B74" s="15">
        <v>0.63194444444444442</v>
      </c>
      <c r="C74" s="17">
        <v>875.85</v>
      </c>
      <c r="D74" s="17">
        <v>800</v>
      </c>
    </row>
    <row r="75" spans="2:7">
      <c r="B75" s="15">
        <v>0.63888888888888895</v>
      </c>
      <c r="C75" s="17">
        <v>856.3</v>
      </c>
      <c r="D75" s="17">
        <v>790</v>
      </c>
    </row>
    <row r="76" spans="2:7">
      <c r="B76" s="15">
        <v>0.64583333333333337</v>
      </c>
      <c r="C76" s="17">
        <v>838.71</v>
      </c>
      <c r="D76" s="17">
        <v>760</v>
      </c>
    </row>
    <row r="80" spans="2:7" ht="18">
      <c r="B80" s="31" t="s">
        <v>17</v>
      </c>
    </row>
    <row r="81" spans="2:2">
      <c r="B81" s="5" t="s">
        <v>10</v>
      </c>
    </row>
  </sheetData>
  <pageMargins left="0.7" right="0.7" top="0.75" bottom="0.75" header="0.3" footer="0.3"/>
  <pageSetup paperSize="0" orientation="portrait" horizontalDpi="300" verticalDpi="30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73"/>
  <sheetViews>
    <sheetView topLeftCell="A18" workbookViewId="0">
      <selection activeCell="I77" sqref="I77"/>
    </sheetView>
  </sheetViews>
  <sheetFormatPr baseColWidth="10" defaultRowHeight="14" x14ac:dyDescent="0"/>
  <sheetData>
    <row r="2" spans="2:6" ht="15">
      <c r="B2" s="9" t="s">
        <v>44</v>
      </c>
    </row>
    <row r="3" spans="2:6" ht="15">
      <c r="B3" s="7"/>
    </row>
    <row r="4" spans="2:6" ht="15">
      <c r="B4" s="8" t="s">
        <v>45</v>
      </c>
    </row>
    <row r="5" spans="2:6" ht="15">
      <c r="B5" s="7"/>
    </row>
    <row r="6" spans="2:6" ht="15">
      <c r="B6" s="8" t="s">
        <v>19</v>
      </c>
    </row>
    <row r="7" spans="2:6" ht="15">
      <c r="B7" s="8" t="s">
        <v>20</v>
      </c>
    </row>
    <row r="8" spans="2:6" ht="15">
      <c r="B8" s="8" t="s">
        <v>21</v>
      </c>
    </row>
    <row r="9" spans="2:6" ht="15">
      <c r="B9" s="33" t="s">
        <v>22</v>
      </c>
      <c r="C9" s="34"/>
      <c r="D9" s="34"/>
      <c r="E9" s="34"/>
      <c r="F9" s="34"/>
    </row>
    <row r="10" spans="2:6" ht="15">
      <c r="B10" s="7"/>
    </row>
    <row r="11" spans="2:6" ht="15">
      <c r="B11" s="7"/>
    </row>
    <row r="12" spans="2:6" ht="15">
      <c r="B12" s="8" t="s">
        <v>23</v>
      </c>
    </row>
    <row r="13" spans="2:6" ht="15">
      <c r="B13" s="8"/>
    </row>
    <row r="14" spans="2:6" ht="15">
      <c r="B14" s="8" t="s">
        <v>24</v>
      </c>
    </row>
    <row r="15" spans="2:6" ht="15">
      <c r="B15" s="33" t="s">
        <v>25</v>
      </c>
      <c r="C15" s="34"/>
      <c r="D15" s="34"/>
      <c r="E15" s="34"/>
      <c r="F15" s="34"/>
    </row>
    <row r="16" spans="2:6" ht="15">
      <c r="B16" s="8" t="s">
        <v>26</v>
      </c>
    </row>
    <row r="17" spans="2:6" ht="15">
      <c r="B17" s="8" t="s">
        <v>27</v>
      </c>
    </row>
    <row r="18" spans="2:6" ht="15">
      <c r="B18" s="8"/>
    </row>
    <row r="19" spans="2:6" ht="15">
      <c r="B19" s="7"/>
    </row>
    <row r="20" spans="2:6" ht="15">
      <c r="B20" s="10" t="s">
        <v>46</v>
      </c>
    </row>
    <row r="21" spans="2:6" ht="15">
      <c r="B21" s="8"/>
    </row>
    <row r="22" spans="2:6" ht="15">
      <c r="B22" s="8" t="s">
        <v>28</v>
      </c>
    </row>
    <row r="23" spans="2:6" ht="15">
      <c r="B23" s="33" t="s">
        <v>29</v>
      </c>
      <c r="C23" s="34"/>
      <c r="D23" s="34"/>
      <c r="E23" s="34"/>
      <c r="F23" s="34"/>
    </row>
    <row r="24" spans="2:6" ht="15">
      <c r="B24" s="8"/>
    </row>
    <row r="25" spans="2:6" ht="15">
      <c r="B25" s="8"/>
    </row>
    <row r="26" spans="2:6" ht="15">
      <c r="B26" s="8" t="s">
        <v>47</v>
      </c>
    </row>
    <row r="27" spans="2:6" ht="15">
      <c r="B27" s="8"/>
    </row>
    <row r="28" spans="2:6" ht="15">
      <c r="B28" s="8" t="s">
        <v>28</v>
      </c>
    </row>
    <row r="29" spans="2:6" ht="15">
      <c r="B29" s="33" t="s">
        <v>29</v>
      </c>
      <c r="C29" s="34"/>
      <c r="D29" s="34"/>
      <c r="E29" s="34"/>
      <c r="F29" s="34"/>
    </row>
    <row r="30" spans="2:6" ht="15">
      <c r="B30" s="8"/>
    </row>
    <row r="31" spans="2:6" ht="15">
      <c r="B31" s="8"/>
    </row>
    <row r="32" spans="2:6" ht="15">
      <c r="B32" s="7"/>
    </row>
    <row r="33" spans="2:6" ht="15">
      <c r="B33" s="8" t="s">
        <v>30</v>
      </c>
    </row>
    <row r="34" spans="2:6" ht="15">
      <c r="B34" s="8"/>
    </row>
    <row r="35" spans="2:6" ht="15">
      <c r="B35" s="33" t="s">
        <v>31</v>
      </c>
      <c r="C35" s="34"/>
      <c r="D35" s="34"/>
      <c r="E35" s="34"/>
      <c r="F35" s="34"/>
    </row>
    <row r="36" spans="2:6" ht="15">
      <c r="B36" s="8" t="s">
        <v>32</v>
      </c>
    </row>
    <row r="37" spans="2:6" ht="15">
      <c r="B37" s="8" t="s">
        <v>33</v>
      </c>
    </row>
    <row r="38" spans="2:6" ht="15">
      <c r="B38" s="8" t="s">
        <v>34</v>
      </c>
    </row>
    <row r="39" spans="2:6" ht="15">
      <c r="B39" s="7"/>
    </row>
    <row r="40" spans="2:6" ht="15">
      <c r="B40" s="7"/>
    </row>
    <row r="41" spans="2:6" ht="15">
      <c r="B41" s="8" t="s">
        <v>35</v>
      </c>
    </row>
    <row r="42" spans="2:6" ht="15">
      <c r="B42" s="8"/>
    </row>
    <row r="43" spans="2:6" ht="15">
      <c r="B43" s="8" t="s">
        <v>36</v>
      </c>
    </row>
    <row r="44" spans="2:6" ht="15">
      <c r="B44" s="33" t="s">
        <v>37</v>
      </c>
      <c r="C44" s="34"/>
      <c r="D44" s="34"/>
      <c r="E44" s="34"/>
      <c r="F44" s="34"/>
    </row>
    <row r="45" spans="2:6" ht="15">
      <c r="B45" s="8" t="s">
        <v>38</v>
      </c>
    </row>
    <row r="46" spans="2:6" ht="15">
      <c r="B46" s="7"/>
    </row>
    <row r="47" spans="2:6" ht="15">
      <c r="B47" s="7"/>
    </row>
    <row r="48" spans="2:6" ht="15">
      <c r="B48" s="8" t="s">
        <v>56</v>
      </c>
    </row>
    <row r="49" spans="2:6" ht="15">
      <c r="B49" s="8"/>
    </row>
    <row r="50" spans="2:6" ht="15">
      <c r="B50" s="8" t="s">
        <v>57</v>
      </c>
    </row>
    <row r="51" spans="2:6" ht="15">
      <c r="B51" s="8" t="s">
        <v>58</v>
      </c>
    </row>
    <row r="52" spans="2:6" ht="15">
      <c r="B52" s="33" t="s">
        <v>59</v>
      </c>
      <c r="C52" s="34"/>
      <c r="D52" s="34"/>
      <c r="E52" s="34"/>
      <c r="F52" s="34"/>
    </row>
    <row r="53" spans="2:6" ht="15">
      <c r="B53" s="8" t="s">
        <v>60</v>
      </c>
    </row>
    <row r="54" spans="2:6" ht="15">
      <c r="B54" s="7"/>
    </row>
    <row r="55" spans="2:6" ht="15">
      <c r="B55" s="7"/>
    </row>
    <row r="56" spans="2:6" ht="15">
      <c r="B56" s="8" t="s">
        <v>39</v>
      </c>
    </row>
    <row r="57" spans="2:6" ht="15">
      <c r="B57" s="8"/>
    </row>
    <row r="58" spans="2:6" ht="15">
      <c r="B58" s="33" t="s">
        <v>40</v>
      </c>
      <c r="C58" s="34"/>
      <c r="D58" s="34"/>
      <c r="E58" s="34"/>
      <c r="F58" s="34"/>
    </row>
    <row r="59" spans="2:6" ht="15">
      <c r="B59" s="8" t="s">
        <v>41</v>
      </c>
    </row>
    <row r="60" spans="2:6" ht="15">
      <c r="B60" s="8" t="s">
        <v>42</v>
      </c>
    </row>
    <row r="61" spans="2:6" ht="15">
      <c r="B61" s="8" t="s">
        <v>43</v>
      </c>
    </row>
    <row r="62" spans="2:6" ht="15">
      <c r="B62" s="7"/>
    </row>
    <row r="63" spans="2:6" ht="15">
      <c r="B63" s="8" t="s">
        <v>48</v>
      </c>
    </row>
    <row r="64" spans="2:6" ht="15">
      <c r="B64" s="8"/>
    </row>
    <row r="65" spans="2:6" ht="15">
      <c r="B65" s="8" t="s">
        <v>49</v>
      </c>
    </row>
    <row r="66" spans="2:6" ht="15">
      <c r="B66" s="33" t="s">
        <v>50</v>
      </c>
      <c r="C66" s="34"/>
      <c r="D66" s="34"/>
      <c r="E66" s="34"/>
      <c r="F66" s="34"/>
    </row>
    <row r="67" spans="2:6" ht="15">
      <c r="B67" s="8" t="s">
        <v>51</v>
      </c>
    </row>
    <row r="68" spans="2:6" ht="15">
      <c r="B68" s="7"/>
    </row>
    <row r="69" spans="2:6" ht="15">
      <c r="B69" s="8" t="s">
        <v>52</v>
      </c>
    </row>
    <row r="70" spans="2:6" ht="15">
      <c r="B70" s="8"/>
    </row>
    <row r="71" spans="2:6" ht="15">
      <c r="B71" s="8" t="s">
        <v>53</v>
      </c>
    </row>
    <row r="72" spans="2:6" ht="15">
      <c r="B72" s="33" t="s">
        <v>54</v>
      </c>
      <c r="C72" s="34"/>
      <c r="D72" s="34"/>
      <c r="E72" s="34"/>
      <c r="F72" s="34"/>
    </row>
    <row r="73" spans="2:6" ht="15">
      <c r="B73" s="8" t="s">
        <v>55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2"/>
  <sheetViews>
    <sheetView workbookViewId="0">
      <selection activeCell="G53" sqref="G53"/>
    </sheetView>
  </sheetViews>
  <sheetFormatPr baseColWidth="10" defaultRowHeight="14" x14ac:dyDescent="0"/>
  <cols>
    <col min="1" max="1" width="12.83203125" style="16" bestFit="1" customWidth="1"/>
    <col min="2" max="2" width="15.5" style="16" customWidth="1"/>
    <col min="3" max="3" width="16" style="16" customWidth="1"/>
  </cols>
  <sheetData>
    <row r="1" spans="1:3">
      <c r="B1" s="16" t="s">
        <v>12</v>
      </c>
      <c r="C1" s="16" t="s">
        <v>13</v>
      </c>
    </row>
    <row r="2" spans="1:3">
      <c r="B2" s="16" t="s">
        <v>11</v>
      </c>
      <c r="C2" s="16" t="s">
        <v>14</v>
      </c>
    </row>
    <row r="3" spans="1:3">
      <c r="A3" s="15">
        <v>0.25694444444444448</v>
      </c>
      <c r="B3" s="17">
        <v>0</v>
      </c>
      <c r="C3" s="17">
        <v>0</v>
      </c>
    </row>
    <row r="4" spans="1:3">
      <c r="A4" s="15">
        <v>0.2638888888888889</v>
      </c>
      <c r="B4" s="17">
        <v>0</v>
      </c>
      <c r="C4" s="17">
        <v>0</v>
      </c>
    </row>
    <row r="5" spans="1:3">
      <c r="A5" s="15">
        <v>0.27083333333333331</v>
      </c>
      <c r="B5" s="17">
        <v>0</v>
      </c>
      <c r="C5" s="17">
        <v>0</v>
      </c>
    </row>
    <row r="6" spans="1:3">
      <c r="A6" s="15">
        <v>0.27777777777777779</v>
      </c>
      <c r="B6" s="17">
        <v>0</v>
      </c>
      <c r="C6" s="17">
        <v>0</v>
      </c>
    </row>
    <row r="7" spans="1:3">
      <c r="A7" s="15">
        <v>0.28472222222222221</v>
      </c>
      <c r="B7" s="17">
        <v>0</v>
      </c>
      <c r="C7" s="17">
        <v>0</v>
      </c>
    </row>
    <row r="8" spans="1:3">
      <c r="A8" s="15">
        <v>0.29166666666666669</v>
      </c>
      <c r="B8" s="17">
        <v>0</v>
      </c>
      <c r="C8" s="17">
        <v>0</v>
      </c>
    </row>
    <row r="9" spans="1:3">
      <c r="A9" s="15">
        <v>0.2986111111111111</v>
      </c>
      <c r="B9" s="17">
        <v>0</v>
      </c>
      <c r="C9" s="17">
        <v>0</v>
      </c>
    </row>
    <row r="10" spans="1:3">
      <c r="A10" s="15">
        <v>0.30555555555555552</v>
      </c>
      <c r="B10" s="17">
        <v>0</v>
      </c>
      <c r="C10" s="17">
        <v>0</v>
      </c>
    </row>
    <row r="11" spans="1:3">
      <c r="A11" s="15">
        <v>0.3125</v>
      </c>
      <c r="B11" s="17">
        <v>3.91</v>
      </c>
      <c r="C11" s="17">
        <v>0</v>
      </c>
    </row>
    <row r="12" spans="1:3">
      <c r="A12" s="15">
        <v>0.31944444444444448</v>
      </c>
      <c r="B12" s="17">
        <v>11.73</v>
      </c>
      <c r="C12" s="17">
        <v>0</v>
      </c>
    </row>
    <row r="13" spans="1:3">
      <c r="A13" s="15">
        <v>0.3263888888888889</v>
      </c>
      <c r="B13" s="17">
        <v>25.41</v>
      </c>
      <c r="C13" s="17">
        <v>10</v>
      </c>
    </row>
    <row r="14" spans="1:3">
      <c r="A14" s="15">
        <v>0.33333333333333331</v>
      </c>
      <c r="B14" s="17">
        <v>44.96</v>
      </c>
      <c r="C14" s="17">
        <v>20</v>
      </c>
    </row>
    <row r="15" spans="1:3">
      <c r="A15" s="15">
        <v>0.34027777777777773</v>
      </c>
      <c r="B15" s="17">
        <v>72.33</v>
      </c>
      <c r="C15" s="17">
        <v>50</v>
      </c>
    </row>
    <row r="16" spans="1:3">
      <c r="A16" s="15">
        <v>0.34722222222222227</v>
      </c>
      <c r="B16" s="17">
        <v>107.52</v>
      </c>
      <c r="C16" s="17">
        <v>90</v>
      </c>
    </row>
    <row r="17" spans="1:3">
      <c r="A17" s="15">
        <v>0.35416666666666669</v>
      </c>
      <c r="B17" s="17">
        <v>142.71</v>
      </c>
      <c r="C17" s="17">
        <v>120</v>
      </c>
    </row>
    <row r="18" spans="1:3">
      <c r="A18" s="15">
        <v>0.3611111111111111</v>
      </c>
      <c r="B18" s="17">
        <v>179.86</v>
      </c>
      <c r="C18" s="17">
        <v>160</v>
      </c>
    </row>
    <row r="19" spans="1:3">
      <c r="A19" s="15">
        <v>0.36805555555555558</v>
      </c>
      <c r="B19" s="17">
        <v>217.01</v>
      </c>
      <c r="C19" s="17">
        <v>200</v>
      </c>
    </row>
    <row r="20" spans="1:3">
      <c r="A20" s="15">
        <v>0.375</v>
      </c>
      <c r="B20" s="17">
        <v>256.11</v>
      </c>
      <c r="C20" s="17">
        <v>260</v>
      </c>
    </row>
    <row r="21" spans="1:3">
      <c r="A21" s="15">
        <v>0.38194444444444442</v>
      </c>
      <c r="B21" s="17">
        <v>297.16000000000003</v>
      </c>
      <c r="C21" s="17">
        <v>310</v>
      </c>
    </row>
    <row r="22" spans="1:3">
      <c r="A22" s="15">
        <v>0.3888888888888889</v>
      </c>
      <c r="B22" s="17">
        <v>336.26</v>
      </c>
      <c r="C22" s="17">
        <v>350</v>
      </c>
    </row>
    <row r="23" spans="1:3">
      <c r="A23" s="15">
        <v>0.39583333333333331</v>
      </c>
      <c r="B23" s="17">
        <v>373.41</v>
      </c>
      <c r="C23" s="17">
        <v>400</v>
      </c>
    </row>
    <row r="24" spans="1:3">
      <c r="A24" s="15">
        <v>0.40277777777777773</v>
      </c>
      <c r="B24" s="17">
        <v>412.51</v>
      </c>
      <c r="C24" s="17">
        <v>440</v>
      </c>
    </row>
    <row r="25" spans="1:3">
      <c r="A25" s="15">
        <v>0.40972222222222227</v>
      </c>
      <c r="B25" s="17">
        <v>453.56</v>
      </c>
      <c r="C25" s="17">
        <v>480</v>
      </c>
    </row>
    <row r="26" spans="1:3">
      <c r="A26" s="15">
        <v>0.41666666666666669</v>
      </c>
      <c r="B26" s="17">
        <v>492.67</v>
      </c>
      <c r="C26" s="17">
        <v>530</v>
      </c>
    </row>
    <row r="27" spans="1:3">
      <c r="A27" s="15">
        <v>0.4236111111111111</v>
      </c>
      <c r="B27" s="17">
        <v>531.77</v>
      </c>
      <c r="C27" s="17">
        <v>570</v>
      </c>
    </row>
    <row r="28" spans="1:3">
      <c r="A28" s="15">
        <v>0.43055555555555558</v>
      </c>
      <c r="B28" s="17">
        <v>566.96</v>
      </c>
      <c r="C28" s="17">
        <v>610</v>
      </c>
    </row>
    <row r="29" spans="1:3">
      <c r="A29" s="15">
        <v>0.4375</v>
      </c>
      <c r="B29" s="17">
        <v>598.24</v>
      </c>
      <c r="C29" s="17">
        <v>640</v>
      </c>
    </row>
    <row r="30" spans="1:3">
      <c r="A30" s="15">
        <v>0.44444444444444442</v>
      </c>
      <c r="B30" s="17">
        <v>631.47</v>
      </c>
      <c r="C30" s="17">
        <v>670</v>
      </c>
    </row>
    <row r="31" spans="1:3">
      <c r="A31" s="15">
        <v>0.4513888888888889</v>
      </c>
      <c r="B31" s="17">
        <v>664.71</v>
      </c>
      <c r="C31" s="17">
        <v>710</v>
      </c>
    </row>
    <row r="32" spans="1:3">
      <c r="A32" s="15">
        <v>0.45833333333333331</v>
      </c>
      <c r="B32" s="17">
        <v>695.99</v>
      </c>
      <c r="C32" s="17">
        <v>730</v>
      </c>
    </row>
    <row r="33" spans="1:3">
      <c r="A33" s="15">
        <v>0.46527777777777773</v>
      </c>
      <c r="B33" s="17">
        <v>725.31</v>
      </c>
      <c r="C33" s="17">
        <v>750</v>
      </c>
    </row>
    <row r="34" spans="1:3">
      <c r="A34" s="15">
        <v>0.47222222222222227</v>
      </c>
      <c r="B34" s="17">
        <v>752.69</v>
      </c>
      <c r="C34" s="17">
        <v>780</v>
      </c>
    </row>
    <row r="35" spans="1:3">
      <c r="A35" s="15">
        <v>0.47916666666666669</v>
      </c>
      <c r="B35" s="17">
        <v>778.1</v>
      </c>
      <c r="C35" s="17">
        <v>800</v>
      </c>
    </row>
    <row r="36" spans="1:3">
      <c r="A36" s="15">
        <v>0.4861111111111111</v>
      </c>
      <c r="B36" s="17">
        <v>801.56</v>
      </c>
      <c r="C36" s="17">
        <v>810</v>
      </c>
    </row>
    <row r="37" spans="1:3">
      <c r="A37" s="15">
        <v>0.49305555555555558</v>
      </c>
      <c r="B37" s="17">
        <v>821.11</v>
      </c>
      <c r="C37" s="17">
        <v>830</v>
      </c>
    </row>
    <row r="38" spans="1:3">
      <c r="A38" s="15">
        <v>0.5</v>
      </c>
      <c r="B38" s="17">
        <v>828.93</v>
      </c>
      <c r="C38" s="17">
        <v>810</v>
      </c>
    </row>
    <row r="39" spans="1:3">
      <c r="A39" s="15">
        <v>0.50694444444444442</v>
      </c>
      <c r="B39" s="17">
        <v>866.08</v>
      </c>
      <c r="C39" s="17">
        <v>860</v>
      </c>
    </row>
    <row r="40" spans="1:3">
      <c r="A40" s="15">
        <v>0.51388888888888895</v>
      </c>
      <c r="B40" s="17">
        <v>887.58</v>
      </c>
      <c r="C40" s="17">
        <v>880</v>
      </c>
    </row>
    <row r="41" spans="1:3">
      <c r="A41" s="15">
        <v>0.52083333333333337</v>
      </c>
      <c r="B41" s="17">
        <v>901.27</v>
      </c>
      <c r="C41" s="17">
        <v>880</v>
      </c>
    </row>
    <row r="42" spans="1:3">
      <c r="A42" s="15">
        <v>0.52777777777777779</v>
      </c>
      <c r="B42" s="17">
        <v>916.91</v>
      </c>
      <c r="C42" s="17">
        <v>890</v>
      </c>
    </row>
    <row r="43" spans="1:3">
      <c r="A43" s="15">
        <v>0.53472222222222221</v>
      </c>
      <c r="B43" s="17">
        <v>930.59</v>
      </c>
      <c r="C43" s="17">
        <v>900</v>
      </c>
    </row>
    <row r="44" spans="1:3">
      <c r="A44" s="15">
        <v>0.54166666666666663</v>
      </c>
      <c r="B44" s="17">
        <v>938.41</v>
      </c>
      <c r="C44" s="17">
        <v>900</v>
      </c>
    </row>
    <row r="45" spans="1:3">
      <c r="A45" s="15">
        <v>0.54861111111111105</v>
      </c>
      <c r="B45" s="17">
        <v>948.19</v>
      </c>
      <c r="C45" s="17">
        <v>900</v>
      </c>
    </row>
    <row r="46" spans="1:3">
      <c r="A46" s="15">
        <v>0.55555555555555558</v>
      </c>
      <c r="B46" s="18">
        <v>956.01</v>
      </c>
      <c r="C46" s="18">
        <v>910</v>
      </c>
    </row>
    <row r="47" spans="1:3">
      <c r="A47" s="15">
        <v>0.5625</v>
      </c>
      <c r="B47" s="17">
        <v>957.96</v>
      </c>
      <c r="C47" s="17">
        <v>890</v>
      </c>
    </row>
    <row r="48" spans="1:3">
      <c r="A48" s="15">
        <v>0.56944444444444442</v>
      </c>
      <c r="B48" s="17">
        <v>957.96</v>
      </c>
      <c r="C48" s="17">
        <v>900</v>
      </c>
    </row>
    <row r="49" spans="1:3">
      <c r="A49" s="15">
        <v>0.57638888888888895</v>
      </c>
      <c r="B49" s="17">
        <v>957.96</v>
      </c>
      <c r="C49" s="17">
        <v>890</v>
      </c>
    </row>
    <row r="50" spans="1:3">
      <c r="A50" s="15">
        <v>0.58333333333333337</v>
      </c>
      <c r="B50" s="17">
        <v>957.96</v>
      </c>
      <c r="C50" s="17">
        <v>890</v>
      </c>
    </row>
    <row r="51" spans="1:3">
      <c r="A51" s="15">
        <v>0.59027777777777779</v>
      </c>
      <c r="B51" s="17">
        <v>952.1</v>
      </c>
      <c r="C51" s="17">
        <v>880</v>
      </c>
    </row>
    <row r="52" spans="1:3">
      <c r="A52" s="15">
        <v>0.59722222222222221</v>
      </c>
      <c r="B52" s="17">
        <v>944.28</v>
      </c>
      <c r="C52" s="17">
        <v>870</v>
      </c>
    </row>
    <row r="53" spans="1:3">
      <c r="A53" s="15">
        <v>0.60416666666666663</v>
      </c>
      <c r="B53" s="17">
        <v>934.5</v>
      </c>
      <c r="C53" s="17">
        <v>870</v>
      </c>
    </row>
    <row r="54" spans="1:3">
      <c r="A54" s="15">
        <v>0.61111111111111105</v>
      </c>
      <c r="B54" s="17">
        <v>922.77</v>
      </c>
      <c r="C54" s="17">
        <v>860</v>
      </c>
    </row>
    <row r="55" spans="1:3">
      <c r="A55" s="15">
        <v>0.61805555555555558</v>
      </c>
      <c r="B55" s="17">
        <v>909.09</v>
      </c>
      <c r="C55" s="17">
        <v>840</v>
      </c>
    </row>
    <row r="56" spans="1:3">
      <c r="A56" s="15">
        <v>0.625</v>
      </c>
      <c r="B56" s="17">
        <v>891.49</v>
      </c>
      <c r="C56" s="17">
        <v>820</v>
      </c>
    </row>
    <row r="57" spans="1:3">
      <c r="A57" s="15">
        <v>0.63194444444444442</v>
      </c>
      <c r="B57" s="17">
        <v>875.85</v>
      </c>
      <c r="C57" s="17">
        <v>800</v>
      </c>
    </row>
    <row r="58" spans="1:3">
      <c r="A58" s="15">
        <v>0.63888888888888895</v>
      </c>
      <c r="B58" s="17">
        <v>856.3</v>
      </c>
      <c r="C58" s="17">
        <v>790</v>
      </c>
    </row>
    <row r="59" spans="1:3">
      <c r="A59" s="15">
        <v>0.64583333333333337</v>
      </c>
      <c r="B59" s="17">
        <v>838.71</v>
      </c>
      <c r="C59" s="17">
        <v>760</v>
      </c>
    </row>
    <row r="60" spans="1:3">
      <c r="A60" s="15">
        <v>0.65277777777777779</v>
      </c>
      <c r="B60" s="17">
        <v>817.2</v>
      </c>
      <c r="C60" s="17">
        <v>750</v>
      </c>
    </row>
    <row r="61" spans="1:3">
      <c r="A61" s="15">
        <v>0.65972222222222221</v>
      </c>
      <c r="B61" s="17">
        <v>795.7</v>
      </c>
      <c r="C61" s="17">
        <v>740</v>
      </c>
    </row>
    <row r="62" spans="1:3">
      <c r="A62" s="15">
        <v>0.66666666666666663</v>
      </c>
      <c r="B62" s="17">
        <v>770.28</v>
      </c>
      <c r="C62" s="17">
        <v>700</v>
      </c>
    </row>
    <row r="63" spans="1:3">
      <c r="A63" s="15">
        <v>0.67361111111111116</v>
      </c>
      <c r="B63" s="17">
        <v>739</v>
      </c>
      <c r="C63" s="17">
        <v>680</v>
      </c>
    </row>
    <row r="64" spans="1:3">
      <c r="A64" s="15">
        <v>0.68055555555555547</v>
      </c>
      <c r="B64" s="17">
        <v>709.67</v>
      </c>
      <c r="C64" s="17">
        <v>650</v>
      </c>
    </row>
    <row r="65" spans="1:3">
      <c r="A65" s="15">
        <v>0.6875</v>
      </c>
      <c r="B65" s="17">
        <v>678.39</v>
      </c>
      <c r="C65" s="17">
        <v>620</v>
      </c>
    </row>
    <row r="66" spans="1:3">
      <c r="A66" s="15">
        <v>0.69444444444444453</v>
      </c>
      <c r="B66" s="17">
        <v>645.16</v>
      </c>
      <c r="C66" s="17">
        <v>590</v>
      </c>
    </row>
    <row r="67" spans="1:3">
      <c r="A67" s="15">
        <v>0.70138888888888884</v>
      </c>
      <c r="B67" s="17">
        <v>608.01</v>
      </c>
      <c r="C67" s="17">
        <v>550</v>
      </c>
    </row>
    <row r="68" spans="1:3">
      <c r="A68" s="15">
        <v>0.70833333333333337</v>
      </c>
      <c r="B68" s="17">
        <v>572.82000000000005</v>
      </c>
      <c r="C68" s="17">
        <v>510</v>
      </c>
    </row>
    <row r="69" spans="1:3">
      <c r="A69" s="15">
        <v>0.71527777777777779</v>
      </c>
      <c r="B69" s="17">
        <v>537.63</v>
      </c>
      <c r="C69" s="17">
        <v>480</v>
      </c>
    </row>
    <row r="70" spans="1:3">
      <c r="A70" s="15">
        <v>0.72222222222222221</v>
      </c>
      <c r="B70" s="17">
        <v>502.44</v>
      </c>
      <c r="C70" s="17">
        <v>440</v>
      </c>
    </row>
    <row r="71" spans="1:3">
      <c r="A71" s="15">
        <v>0.72916666666666663</v>
      </c>
      <c r="B71" s="17">
        <v>463.34</v>
      </c>
      <c r="C71" s="17">
        <v>370</v>
      </c>
    </row>
    <row r="72" spans="1:3">
      <c r="A72" s="15">
        <v>0.73611111111111116</v>
      </c>
      <c r="B72" s="17">
        <v>416.42</v>
      </c>
      <c r="C72" s="17">
        <v>290</v>
      </c>
    </row>
    <row r="73" spans="1:3">
      <c r="A73" s="15">
        <v>0.74305555555555547</v>
      </c>
      <c r="B73" s="17">
        <v>387.09</v>
      </c>
      <c r="C73" s="17">
        <v>220</v>
      </c>
    </row>
    <row r="74" spans="1:3">
      <c r="A74" s="15">
        <v>0.75</v>
      </c>
      <c r="B74" s="17">
        <v>347.99</v>
      </c>
      <c r="C74" s="17">
        <v>170</v>
      </c>
    </row>
    <row r="75" spans="1:3">
      <c r="A75" s="15">
        <v>0.75694444444444453</v>
      </c>
      <c r="B75" s="17">
        <v>306.94</v>
      </c>
      <c r="C75" s="17">
        <v>130</v>
      </c>
    </row>
    <row r="76" spans="1:3">
      <c r="A76" s="15">
        <v>0.76388888888888884</v>
      </c>
      <c r="B76" s="17">
        <v>267.83999999999997</v>
      </c>
      <c r="C76" s="17">
        <v>90</v>
      </c>
    </row>
    <row r="77" spans="1:3">
      <c r="A77" s="15">
        <v>0.77083333333333337</v>
      </c>
      <c r="B77" s="17">
        <v>226.78</v>
      </c>
      <c r="C77" s="17">
        <v>70</v>
      </c>
    </row>
    <row r="78" spans="1:3">
      <c r="A78" s="15">
        <v>0.77777777777777779</v>
      </c>
      <c r="B78" s="17">
        <v>187.68</v>
      </c>
      <c r="C78" s="17">
        <v>60</v>
      </c>
    </row>
    <row r="79" spans="1:3">
      <c r="A79" s="15">
        <v>0.78472222222222221</v>
      </c>
      <c r="B79" s="17">
        <v>150.53</v>
      </c>
      <c r="C79" s="17">
        <v>40</v>
      </c>
    </row>
    <row r="80" spans="1:3">
      <c r="A80" s="15">
        <v>0.79166666666666663</v>
      </c>
      <c r="B80" s="17">
        <v>115.34</v>
      </c>
      <c r="C80" s="17">
        <v>20</v>
      </c>
    </row>
    <row r="81" spans="1:3">
      <c r="A81" s="15">
        <v>0.79861111111111116</v>
      </c>
      <c r="B81" s="17">
        <v>86.02</v>
      </c>
      <c r="C81" s="17">
        <v>20</v>
      </c>
    </row>
    <row r="82" spans="1:3">
      <c r="A82" s="15">
        <v>0.80555555555555547</v>
      </c>
      <c r="B82" s="17">
        <v>58.65</v>
      </c>
      <c r="C82" s="17">
        <v>20</v>
      </c>
    </row>
    <row r="83" spans="1:3">
      <c r="A83" s="15">
        <v>0.8125</v>
      </c>
      <c r="B83" s="17">
        <v>35.19</v>
      </c>
      <c r="C83" s="17">
        <v>10</v>
      </c>
    </row>
    <row r="84" spans="1:3">
      <c r="A84" s="15">
        <v>0.81944444444444453</v>
      </c>
      <c r="B84" s="17">
        <v>25.41</v>
      </c>
      <c r="C84" s="17">
        <v>0</v>
      </c>
    </row>
    <row r="85" spans="1:3">
      <c r="A85" s="15">
        <v>0.82638888888888884</v>
      </c>
      <c r="B85" s="17">
        <v>13.68</v>
      </c>
      <c r="C85" s="17">
        <v>0</v>
      </c>
    </row>
    <row r="86" spans="1:3">
      <c r="A86" s="15">
        <v>0.83333333333333337</v>
      </c>
      <c r="B86" s="17">
        <v>5.86</v>
      </c>
      <c r="C86" s="17">
        <v>0</v>
      </c>
    </row>
    <row r="87" spans="1:3">
      <c r="A87" s="15">
        <v>0.84027777777777779</v>
      </c>
      <c r="B87" s="17">
        <v>1.95</v>
      </c>
      <c r="C87" s="17">
        <v>0</v>
      </c>
    </row>
    <row r="88" spans="1:3">
      <c r="A88" s="15">
        <v>0.84722222222222221</v>
      </c>
      <c r="B88" s="17">
        <v>0</v>
      </c>
      <c r="C88" s="17">
        <v>0</v>
      </c>
    </row>
    <row r="89" spans="1:3">
      <c r="A89" s="15">
        <v>0.85416666666666663</v>
      </c>
      <c r="B89" s="17">
        <v>0</v>
      </c>
      <c r="C89" s="17">
        <v>0</v>
      </c>
    </row>
    <row r="90" spans="1:3">
      <c r="A90" s="15">
        <v>0.86111111111111116</v>
      </c>
      <c r="B90" s="17">
        <v>0</v>
      </c>
      <c r="C90" s="17">
        <v>0</v>
      </c>
    </row>
    <row r="91" spans="1:3">
      <c r="A91" s="15">
        <v>0.86805555555555547</v>
      </c>
      <c r="B91" s="17">
        <v>0</v>
      </c>
      <c r="C91" s="17">
        <v>0</v>
      </c>
    </row>
    <row r="92" spans="1:3">
      <c r="A92" s="15">
        <v>0.875</v>
      </c>
      <c r="B92" s="17">
        <v>0</v>
      </c>
      <c r="C92" s="17">
        <v>0</v>
      </c>
    </row>
    <row r="93" spans="1:3">
      <c r="A93" s="15">
        <v>0.88194444444444453</v>
      </c>
      <c r="B93" s="17">
        <v>0</v>
      </c>
      <c r="C93" s="17">
        <v>0</v>
      </c>
    </row>
    <row r="94" spans="1:3">
      <c r="A94" s="15">
        <v>0.88888888888888884</v>
      </c>
      <c r="B94" s="17">
        <v>0</v>
      </c>
      <c r="C94" s="17">
        <v>0</v>
      </c>
    </row>
    <row r="95" spans="1:3">
      <c r="A95" s="15">
        <v>0.89583333333333337</v>
      </c>
      <c r="B95" s="17">
        <v>0</v>
      </c>
      <c r="C95" s="17">
        <v>0</v>
      </c>
    </row>
    <row r="96" spans="1:3">
      <c r="A96" s="15">
        <v>0.90277777777777779</v>
      </c>
      <c r="B96" s="17">
        <v>0</v>
      </c>
      <c r="C96" s="17">
        <v>0</v>
      </c>
    </row>
    <row r="97" spans="1:3">
      <c r="A97" s="15">
        <v>0.90972222222222221</v>
      </c>
      <c r="B97" s="17">
        <v>0</v>
      </c>
      <c r="C97" s="17">
        <v>0</v>
      </c>
    </row>
    <row r="98" spans="1:3">
      <c r="A98" s="15">
        <v>0.91666666666666663</v>
      </c>
      <c r="B98" s="17">
        <v>0</v>
      </c>
      <c r="C98" s="17">
        <v>0</v>
      </c>
    </row>
    <row r="99" spans="1:3">
      <c r="B99" s="19"/>
      <c r="C99" s="20">
        <f>SUM(C3:C98)</f>
        <v>38530</v>
      </c>
    </row>
    <row r="102" spans="1:3">
      <c r="B102" s="16" t="s">
        <v>62</v>
      </c>
      <c r="C102" s="16">
        <f>C99/96</f>
        <v>401.35416666666669</v>
      </c>
    </row>
  </sheetData>
  <pageMargins left="0.75" right="0.75" top="1" bottom="1" header="0.5" footer="0.5"/>
  <pageSetup paperSize="0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05-10-2012</vt:lpstr>
      <vt:lpstr>14-09-2012</vt:lpstr>
      <vt:lpstr>TP PV</vt:lpstr>
      <vt:lpstr>Questions solaire thermique</vt:lpstr>
      <vt:lpstr>répons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younesse mimouni</cp:lastModifiedBy>
  <dcterms:created xsi:type="dcterms:W3CDTF">2012-10-08T16:00:54Z</dcterms:created>
  <dcterms:modified xsi:type="dcterms:W3CDTF">2014-12-16T15:19:32Z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1859922190</vt:i4>
  </property>
  <property fmtid="{D5CDD505-2E9C-101B-9397-08002B2CF9AE}" pid="3" name="_NewReviewCycle">
    <vt:lpwstr/>
  </property>
  <property fmtid="{D5CDD505-2E9C-101B-9397-08002B2CF9AE}" pid="4" name="_EmailSubject">
    <vt:lpwstr>Mesures à 10' du productible PV install TECSOL ??</vt:lpwstr>
  </property>
  <property fmtid="{D5CDD505-2E9C-101B-9397-08002B2CF9AE}" pid="5" name="_AuthorEmail">
    <vt:lpwstr>michel.marcenac@tecsol.fr</vt:lpwstr>
  </property>
  <property fmtid="{D5CDD505-2E9C-101B-9397-08002B2CF9AE}" pid="6" name="_AuthorEmailDisplayName">
    <vt:lpwstr>Michel Marcenac</vt:lpwstr>
  </property>
  <property fmtid="{D5CDD505-2E9C-101B-9397-08002B2CF9AE}" pid="7" name="_ReviewingToolsShownOnce">
    <vt:lpwstr/>
  </property>
</Properties>
</file>