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80" yWindow="24" windowWidth="22116" windowHeight="10872"/>
  </bookViews>
  <sheets>
    <sheet name="Calcul efforts" sheetId="1" r:id="rId1"/>
  </sheets>
  <definedNames>
    <definedName name="Fc">'Calcul efforts'!$R$15</definedName>
    <definedName name="M">'Calcul efforts'!$K$9</definedName>
    <definedName name="P">'Calcul efforts'!$R$9</definedName>
    <definedName name="Ro">'Calcul efforts'!$U$15</definedName>
    <definedName name="Xa">'Calcul efforts'!$H$9</definedName>
    <definedName name="Xb">'Calcul efforts'!$I$9</definedName>
    <definedName name="XRo">'Calcul efforts'!$S$15</definedName>
    <definedName name="Ya">'Calcul efforts'!$H$10</definedName>
    <definedName name="Yb">'Calcul efforts'!$I$10</definedName>
    <definedName name="YRo">'Calcul efforts'!$T$15</definedName>
    <definedName name="β">'Calcul efforts'!$S$9</definedName>
    <definedName name="βdeg">'Calcul efforts'!$L$9</definedName>
  </definedNames>
  <calcPr calcId="145621"/>
</workbook>
</file>

<file path=xl/calcChain.xml><?xml version="1.0" encoding="utf-8"?>
<calcChain xmlns="http://schemas.openxmlformats.org/spreadsheetml/2006/main">
  <c r="S9" i="1" l="1"/>
  <c r="R9" i="1"/>
  <c r="R15" i="1" l="1"/>
  <c r="S15" i="1" s="1"/>
  <c r="I16" i="1" l="1"/>
  <c r="T15" i="1"/>
  <c r="U15" i="1" s="1"/>
  <c r="I17" i="1" s="1"/>
</calcChain>
</file>

<file path=xl/comments1.xml><?xml version="1.0" encoding="utf-8"?>
<comments xmlns="http://schemas.openxmlformats.org/spreadsheetml/2006/main">
  <authors>
    <author>René Maingonnat</author>
  </authors>
  <commentList>
    <comment ref="H10" authorId="0">
      <text>
        <r>
          <rPr>
            <b/>
            <sz val="9"/>
            <color indexed="10"/>
            <rFont val="Tahoma"/>
            <family val="2"/>
          </rPr>
          <t>Non utilisé ici</t>
        </r>
        <r>
          <rPr>
            <sz val="9"/>
            <color indexed="10"/>
            <rFont val="Tahoma"/>
            <family val="2"/>
          </rPr>
          <t xml:space="preserve">
</t>
        </r>
      </text>
    </comment>
    <comment ref="I17" authorId="0">
      <text>
        <r>
          <rPr>
            <b/>
            <sz val="9"/>
            <color indexed="10"/>
            <rFont val="Tahoma"/>
            <family val="2"/>
          </rPr>
          <t>Voir les composantes en X et Y ci-contre à droite</t>
        </r>
      </text>
    </comment>
  </commentList>
</comments>
</file>

<file path=xl/sharedStrings.xml><?xml version="1.0" encoding="utf-8"?>
<sst xmlns="http://schemas.openxmlformats.org/spreadsheetml/2006/main" count="29" uniqueCount="22">
  <si>
    <t>A</t>
  </si>
  <si>
    <t>B</t>
  </si>
  <si>
    <t>Masse M</t>
  </si>
  <si>
    <t>(mm)</t>
  </si>
  <si>
    <t>(kg)</t>
  </si>
  <si>
    <t xml:space="preserve">X  </t>
  </si>
  <si>
    <t xml:space="preserve">Y  </t>
  </si>
  <si>
    <t>β</t>
  </si>
  <si>
    <t>Poids P</t>
  </si>
  <si>
    <t>(N)</t>
  </si>
  <si>
    <t>( ° )</t>
  </si>
  <si>
    <t>(rad)</t>
  </si>
  <si>
    <t>Fc</t>
  </si>
  <si>
    <t>Xro</t>
  </si>
  <si>
    <t>Yro</t>
  </si>
  <si>
    <t>Module Ro</t>
  </si>
  <si>
    <t>Résultats</t>
  </si>
  <si>
    <t xml:space="preserve">  N</t>
  </si>
  <si>
    <t xml:space="preserve">Fc  </t>
  </si>
  <si>
    <t xml:space="preserve">Ro  </t>
  </si>
  <si>
    <t>Le calcul est fait seulement dans la position représentée</t>
  </si>
  <si>
    <t>Entrez vos valeurs dans les cellules jaunes (attention aux signes)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</si>
</sst>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9"/>
      <color indexed="10"/>
      <name val="Tahoma"/>
      <family val="2"/>
    </font>
    <font>
      <b/>
      <sz val="11"/>
      <color rgb="FFFF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9"/>
      <color indexed="10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4" borderId="0" xfId="0" applyFill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5" borderId="3" xfId="0" applyNumberFormat="1" applyFill="1" applyBorder="1" applyAlignment="1">
      <alignment horizontal="center"/>
    </xf>
    <xf numFmtId="0" fontId="4" fillId="0" borderId="0" xfId="0" applyFont="1" applyAlignment="1"/>
    <xf numFmtId="0" fontId="5" fillId="0" borderId="0" xfId="0" applyFont="1"/>
    <xf numFmtId="0" fontId="1" fillId="0" borderId="0" xfId="0" applyFont="1" applyAlignment="1">
      <alignment horizontal="center"/>
    </xf>
    <xf numFmtId="0" fontId="0" fillId="2" borderId="2" xfId="0" applyFill="1" applyBorder="1" applyAlignment="1" applyProtection="1">
      <alignment horizontal="center"/>
      <protection locked="0"/>
    </xf>
    <xf numFmtId="0" fontId="0" fillId="3" borderId="3" xfId="0" applyFill="1" applyBorder="1" applyAlignment="1" applyProtection="1">
      <alignment horizontal="center"/>
      <protection locked="0"/>
    </xf>
    <xf numFmtId="0" fontId="0" fillId="2" borderId="3" xfId="0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114300</xdr:colOff>
      <xdr:row>4</xdr:row>
      <xdr:rowOff>30480</xdr:rowOff>
    </xdr:from>
    <xdr:to>
      <xdr:col>5</xdr:col>
      <xdr:colOff>579120</xdr:colOff>
      <xdr:row>21</xdr:row>
      <xdr:rowOff>7620</xdr:rowOff>
    </xdr:to>
    <xdr:grpSp>
      <xdr:nvGrpSpPr>
        <xdr:cNvPr id="44" name="Groupe 43"/>
        <xdr:cNvGrpSpPr/>
      </xdr:nvGrpSpPr>
      <xdr:grpSpPr>
        <a:xfrm>
          <a:off x="1699260" y="762000"/>
          <a:ext cx="2842260" cy="3086100"/>
          <a:chOff x="114300" y="213360"/>
          <a:chExt cx="2842260" cy="3086100"/>
        </a:xfrm>
      </xdr:grpSpPr>
      <xdr:cxnSp macro="">
        <xdr:nvCxnSpPr>
          <xdr:cNvPr id="3" name="Connecteur droit 2"/>
          <xdr:cNvCxnSpPr/>
        </xdr:nvCxnSpPr>
        <xdr:spPr>
          <a:xfrm flipV="1">
            <a:off x="1234440" y="259080"/>
            <a:ext cx="0" cy="2217420"/>
          </a:xfrm>
          <a:prstGeom prst="line">
            <a:avLst/>
          </a:prstGeom>
          <a:ln>
            <a:solidFill>
              <a:schemeClr val="bg1">
                <a:lumMod val="50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Connecteur droit 3"/>
          <xdr:cNvCxnSpPr/>
        </xdr:nvCxnSpPr>
        <xdr:spPr>
          <a:xfrm rot="5400000" flipV="1">
            <a:off x="1744980" y="1173480"/>
            <a:ext cx="0" cy="2217420"/>
          </a:xfrm>
          <a:prstGeom prst="line">
            <a:avLst/>
          </a:prstGeom>
          <a:ln>
            <a:solidFill>
              <a:schemeClr val="bg1">
                <a:lumMod val="50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Ellipse 4"/>
          <xdr:cNvSpPr/>
        </xdr:nvSpPr>
        <xdr:spPr>
          <a:xfrm>
            <a:off x="1211580" y="2255520"/>
            <a:ext cx="45720" cy="45720"/>
          </a:xfrm>
          <a:prstGeom prst="ellipse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Forme libre 5"/>
          <xdr:cNvSpPr/>
        </xdr:nvSpPr>
        <xdr:spPr>
          <a:xfrm>
            <a:off x="563880" y="2362200"/>
            <a:ext cx="647700" cy="160020"/>
          </a:xfrm>
          <a:custGeom>
            <a:avLst/>
            <a:gdLst>
              <a:gd name="connsiteX0" fmla="*/ 45720 w 647700"/>
              <a:gd name="connsiteY0" fmla="*/ 0 h 198120"/>
              <a:gd name="connsiteX1" fmla="*/ 647700 w 647700"/>
              <a:gd name="connsiteY1" fmla="*/ 0 h 198120"/>
              <a:gd name="connsiteX2" fmla="*/ 647700 w 647700"/>
              <a:gd name="connsiteY2" fmla="*/ 160020 h 198120"/>
              <a:gd name="connsiteX3" fmla="*/ 0 w 647700"/>
              <a:gd name="connsiteY3" fmla="*/ 160020 h 198120"/>
              <a:gd name="connsiteX4" fmla="*/ 0 w 647700"/>
              <a:gd name="connsiteY4" fmla="*/ 198120 h 198120"/>
              <a:gd name="connsiteX0" fmla="*/ 45720 w 647700"/>
              <a:gd name="connsiteY0" fmla="*/ 0 h 160020"/>
              <a:gd name="connsiteX1" fmla="*/ 647700 w 647700"/>
              <a:gd name="connsiteY1" fmla="*/ 0 h 160020"/>
              <a:gd name="connsiteX2" fmla="*/ 647700 w 647700"/>
              <a:gd name="connsiteY2" fmla="*/ 160020 h 160020"/>
              <a:gd name="connsiteX3" fmla="*/ 0 w 647700"/>
              <a:gd name="connsiteY3" fmla="*/ 160020 h 16002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647700" h="160020">
                <a:moveTo>
                  <a:pt x="45720" y="0"/>
                </a:moveTo>
                <a:lnTo>
                  <a:pt x="647700" y="0"/>
                </a:lnTo>
                <a:lnTo>
                  <a:pt x="647700" y="160020"/>
                </a:lnTo>
                <a:lnTo>
                  <a:pt x="0" y="160020"/>
                </a:lnTo>
              </a:path>
            </a:pathLst>
          </a:custGeom>
          <a:noFill/>
          <a:ln w="12700"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/>
          <xdr:cNvSpPr/>
        </xdr:nvSpPr>
        <xdr:spPr>
          <a:xfrm>
            <a:off x="1264920" y="2362200"/>
            <a:ext cx="1082040" cy="160020"/>
          </a:xfrm>
          <a:prstGeom prst="rect">
            <a:avLst/>
          </a:prstGeom>
          <a:noFill/>
          <a:ln w="12700"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l"/>
            <a:endParaRPr lang="fr-FR" sz="1100"/>
          </a:p>
        </xdr:txBody>
      </xdr:sp>
      <xdr:sp macro="" textlink="">
        <xdr:nvSpPr>
          <xdr:cNvPr id="8" name="Ellipse 7"/>
          <xdr:cNvSpPr>
            <a:spLocks noChangeAspect="1"/>
          </xdr:cNvSpPr>
        </xdr:nvSpPr>
        <xdr:spPr>
          <a:xfrm>
            <a:off x="2208960" y="2315640"/>
            <a:ext cx="28800" cy="28800"/>
          </a:xfrm>
          <a:prstGeom prst="ellipse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cxnSp macro="">
        <xdr:nvCxnSpPr>
          <xdr:cNvPr id="9" name="Connecteur droit 8"/>
          <xdr:cNvCxnSpPr/>
        </xdr:nvCxnSpPr>
        <xdr:spPr>
          <a:xfrm flipH="1" flipV="1">
            <a:off x="1607820" y="739140"/>
            <a:ext cx="632460" cy="1600200"/>
          </a:xfrm>
          <a:prstGeom prst="line">
            <a:avLst/>
          </a:prstGeom>
          <a:ln w="12700">
            <a:solidFill>
              <a:srgbClr val="0070C0"/>
            </a:solidFill>
            <a:prstDash val="solid"/>
            <a:headEnd type="non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1" name="Ellipse 10"/>
          <xdr:cNvSpPr/>
        </xdr:nvSpPr>
        <xdr:spPr>
          <a:xfrm>
            <a:off x="1356360" y="640080"/>
            <a:ext cx="259080" cy="259080"/>
          </a:xfrm>
          <a:prstGeom prst="ellipse">
            <a:avLst/>
          </a:prstGeom>
          <a:noFill/>
          <a:ln w="12700"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l"/>
            <a:endParaRPr lang="fr-FR" sz="1100"/>
          </a:p>
        </xdr:txBody>
      </xdr:sp>
      <xdr:sp macro="" textlink="">
        <xdr:nvSpPr>
          <xdr:cNvPr id="12" name="ZoneTexte 11"/>
          <xdr:cNvSpPr txBox="1"/>
        </xdr:nvSpPr>
        <xdr:spPr>
          <a:xfrm>
            <a:off x="967740" y="2087880"/>
            <a:ext cx="236220" cy="16764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O</a:t>
            </a:r>
          </a:p>
        </xdr:txBody>
      </xdr:sp>
      <xdr:sp macro="" textlink="">
        <xdr:nvSpPr>
          <xdr:cNvPr id="13" name="ZoneTexte 12"/>
          <xdr:cNvSpPr txBox="1"/>
        </xdr:nvSpPr>
        <xdr:spPr>
          <a:xfrm>
            <a:off x="1310640" y="213360"/>
            <a:ext cx="236220" cy="16764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Y</a:t>
            </a:r>
          </a:p>
        </xdr:txBody>
      </xdr:sp>
      <xdr:sp macro="" textlink="">
        <xdr:nvSpPr>
          <xdr:cNvPr id="14" name="ZoneTexte 13"/>
          <xdr:cNvSpPr txBox="1"/>
        </xdr:nvSpPr>
        <xdr:spPr>
          <a:xfrm>
            <a:off x="2720340" y="2072640"/>
            <a:ext cx="236220" cy="16764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X</a:t>
            </a:r>
          </a:p>
        </xdr:txBody>
      </xdr:sp>
      <xdr:sp macro="" textlink="">
        <xdr:nvSpPr>
          <xdr:cNvPr id="15" name="ZoneTexte 14"/>
          <xdr:cNvSpPr txBox="1"/>
        </xdr:nvSpPr>
        <xdr:spPr>
          <a:xfrm>
            <a:off x="1882140" y="2346960"/>
            <a:ext cx="236220" cy="19812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A</a:t>
            </a:r>
          </a:p>
        </xdr:txBody>
      </xdr:sp>
      <xdr:sp macro="" textlink="">
        <xdr:nvSpPr>
          <xdr:cNvPr id="17" name="Ellipse 16"/>
          <xdr:cNvSpPr>
            <a:spLocks noChangeAspect="1"/>
          </xdr:cNvSpPr>
        </xdr:nvSpPr>
        <xdr:spPr>
          <a:xfrm>
            <a:off x="1858440" y="2429940"/>
            <a:ext cx="28800" cy="28800"/>
          </a:xfrm>
          <a:prstGeom prst="ellipse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8" name="ZoneTexte 17"/>
          <xdr:cNvSpPr txBox="1"/>
        </xdr:nvSpPr>
        <xdr:spPr>
          <a:xfrm>
            <a:off x="2110740" y="2346960"/>
            <a:ext cx="236220" cy="19812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B</a:t>
            </a:r>
          </a:p>
        </xdr:txBody>
      </xdr:sp>
      <xdr:cxnSp macro="">
        <xdr:nvCxnSpPr>
          <xdr:cNvPr id="19" name="Connecteur droit 18"/>
          <xdr:cNvCxnSpPr/>
        </xdr:nvCxnSpPr>
        <xdr:spPr>
          <a:xfrm flipH="1" flipV="1">
            <a:off x="1882140" y="1447800"/>
            <a:ext cx="182880" cy="449580"/>
          </a:xfrm>
          <a:prstGeom prst="line">
            <a:avLst/>
          </a:prstGeom>
          <a:ln w="28575">
            <a:solidFill>
              <a:srgbClr val="FF0000"/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" name="Connecteur droit 22"/>
          <xdr:cNvCxnSpPr/>
        </xdr:nvCxnSpPr>
        <xdr:spPr>
          <a:xfrm>
            <a:off x="1882140" y="2461260"/>
            <a:ext cx="0" cy="365760"/>
          </a:xfrm>
          <a:prstGeom prst="line">
            <a:avLst/>
          </a:prstGeom>
          <a:ln w="28575">
            <a:solidFill>
              <a:srgbClr val="FF0000"/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" name="Connecteur droit 24"/>
          <xdr:cNvCxnSpPr/>
        </xdr:nvCxnSpPr>
        <xdr:spPr>
          <a:xfrm flipV="1">
            <a:off x="1264920" y="2011680"/>
            <a:ext cx="266700" cy="259080"/>
          </a:xfrm>
          <a:prstGeom prst="line">
            <a:avLst/>
          </a:prstGeom>
          <a:ln w="28575">
            <a:solidFill>
              <a:srgbClr val="FF0000"/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7" name="ZoneTexte 26"/>
          <xdr:cNvSpPr txBox="1"/>
        </xdr:nvSpPr>
        <xdr:spPr>
          <a:xfrm>
            <a:off x="1996440" y="1577340"/>
            <a:ext cx="236220" cy="16764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Fc</a:t>
            </a:r>
          </a:p>
        </xdr:txBody>
      </xdr:sp>
      <xdr:sp macro="" textlink="">
        <xdr:nvSpPr>
          <xdr:cNvPr id="28" name="ZoneTexte 27"/>
          <xdr:cNvSpPr txBox="1"/>
        </xdr:nvSpPr>
        <xdr:spPr>
          <a:xfrm>
            <a:off x="1524000" y="1905000"/>
            <a:ext cx="236220" cy="16764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Ro</a:t>
            </a:r>
          </a:p>
        </xdr:txBody>
      </xdr:sp>
      <xdr:sp macro="" textlink="">
        <xdr:nvSpPr>
          <xdr:cNvPr id="29" name="ZoneTexte 28"/>
          <xdr:cNvSpPr txBox="1"/>
        </xdr:nvSpPr>
        <xdr:spPr>
          <a:xfrm>
            <a:off x="1882140" y="2705100"/>
            <a:ext cx="236220" cy="16764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P</a:t>
            </a:r>
          </a:p>
        </xdr:txBody>
      </xdr:sp>
      <xdr:cxnSp macro="">
        <xdr:nvCxnSpPr>
          <xdr:cNvPr id="31" name="Connecteur droit 30"/>
          <xdr:cNvCxnSpPr>
            <a:stCxn id="35" idx="3"/>
          </xdr:cNvCxnSpPr>
        </xdr:nvCxnSpPr>
        <xdr:spPr>
          <a:xfrm flipV="1">
            <a:off x="1463040" y="2461260"/>
            <a:ext cx="388620" cy="552450"/>
          </a:xfrm>
          <a:prstGeom prst="line">
            <a:avLst/>
          </a:prstGeom>
          <a:ln>
            <a:solidFill>
              <a:schemeClr val="bg1">
                <a:lumMod val="50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5" name="ZoneTexte 34"/>
          <xdr:cNvSpPr txBox="1"/>
        </xdr:nvSpPr>
        <xdr:spPr>
          <a:xfrm>
            <a:off x="114300" y="2727960"/>
            <a:ext cx="1348740" cy="5715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Masse</a:t>
            </a:r>
            <a:r>
              <a:rPr lang="fr-FR" sz="1100" baseline="0"/>
              <a:t> M en A</a:t>
            </a:r>
          </a:p>
          <a:p>
            <a:pPr algn="ctr"/>
            <a:r>
              <a:rPr lang="fr-FR" sz="1100" baseline="0"/>
              <a:t>(masse panneau + masse personnes)</a:t>
            </a:r>
            <a:endParaRPr lang="fr-FR" sz="1100"/>
          </a:p>
        </xdr:txBody>
      </xdr:sp>
      <xdr:sp macro="" textlink="">
        <xdr:nvSpPr>
          <xdr:cNvPr id="36" name="Arc 35"/>
          <xdr:cNvSpPr/>
        </xdr:nvSpPr>
        <xdr:spPr>
          <a:xfrm>
            <a:off x="1927860" y="1988820"/>
            <a:ext cx="594360" cy="594360"/>
          </a:xfrm>
          <a:prstGeom prst="arc">
            <a:avLst>
              <a:gd name="adj1" fmla="val 14762251"/>
              <a:gd name="adj2" fmla="val 0"/>
            </a:avLst>
          </a:prstGeom>
          <a:ln>
            <a:solidFill>
              <a:schemeClr val="bg1">
                <a:lumMod val="50000"/>
              </a:schemeClr>
            </a:solidFill>
            <a:headEnd type="triangl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39" name="ZoneTexte 38"/>
          <xdr:cNvSpPr txBox="1"/>
        </xdr:nvSpPr>
        <xdr:spPr>
          <a:xfrm>
            <a:off x="2331720" y="1912620"/>
            <a:ext cx="236220" cy="16764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el-GR" sz="1100"/>
              <a:t>β</a:t>
            </a:r>
            <a:endParaRPr lang="fr-FR" sz="1100"/>
          </a:p>
        </xdr:txBody>
      </xdr:sp>
    </xdr:grpSp>
    <xdr:clientData/>
  </xdr:twoCellAnchor>
  <xdr:twoCellAnchor editAs="oneCell">
    <xdr:from>
      <xdr:col>17</xdr:col>
      <xdr:colOff>0</xdr:colOff>
      <xdr:row>18</xdr:row>
      <xdr:rowOff>0</xdr:rowOff>
    </xdr:from>
    <xdr:to>
      <xdr:col>26</xdr:col>
      <xdr:colOff>353568</xdr:colOff>
      <xdr:row>46</xdr:row>
      <xdr:rowOff>134112</xdr:rowOff>
    </xdr:to>
    <xdr:pic>
      <xdr:nvPicPr>
        <xdr:cNvPr id="43" name="Image 4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87200" y="2743200"/>
          <a:ext cx="7485888" cy="52547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12700"/>
      </a:spPr>
      <a:bodyPr vertOverflow="clip" horzOverflow="clip" rtlCol="0" anchor="t"/>
      <a:lstStyle>
        <a:defPPr algn="l">
          <a:defRPr sz="11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G5:U22"/>
  <sheetViews>
    <sheetView showGridLines="0" tabSelected="1" workbookViewId="0">
      <selection activeCell="E27" sqref="E27"/>
    </sheetView>
  </sheetViews>
  <sheetFormatPr baseColWidth="10" defaultRowHeight="14.4" x14ac:dyDescent="0.3"/>
  <sheetData>
    <row r="5" spans="7:21" x14ac:dyDescent="0.3">
      <c r="G5" s="2"/>
      <c r="H5" s="12" t="s">
        <v>21</v>
      </c>
      <c r="I5" s="2"/>
      <c r="J5" s="2"/>
      <c r="K5" s="2"/>
      <c r="L5" s="2"/>
      <c r="S5" s="2"/>
    </row>
    <row r="6" spans="7:21" x14ac:dyDescent="0.3">
      <c r="G6" s="2"/>
      <c r="H6" s="2"/>
      <c r="I6" s="2"/>
      <c r="J6" s="2"/>
      <c r="K6" s="2"/>
      <c r="L6" s="2"/>
      <c r="S6" s="2"/>
    </row>
    <row r="7" spans="7:21" x14ac:dyDescent="0.3">
      <c r="G7" s="2"/>
      <c r="H7" s="4" t="s">
        <v>0</v>
      </c>
      <c r="I7" s="4" t="s">
        <v>1</v>
      </c>
      <c r="J7" s="2"/>
      <c r="K7" s="4" t="s">
        <v>2</v>
      </c>
      <c r="L7" s="5" t="s">
        <v>7</v>
      </c>
      <c r="R7" s="4" t="s">
        <v>8</v>
      </c>
      <c r="S7" s="5" t="s">
        <v>7</v>
      </c>
    </row>
    <row r="8" spans="7:21" x14ac:dyDescent="0.3">
      <c r="G8" s="2"/>
      <c r="H8" s="6" t="s">
        <v>3</v>
      </c>
      <c r="I8" s="6" t="s">
        <v>3</v>
      </c>
      <c r="J8" s="2"/>
      <c r="K8" s="6" t="s">
        <v>4</v>
      </c>
      <c r="L8" s="6" t="s">
        <v>10</v>
      </c>
      <c r="R8" s="6" t="s">
        <v>9</v>
      </c>
      <c r="S8" s="7" t="s">
        <v>11</v>
      </c>
    </row>
    <row r="9" spans="7:21" x14ac:dyDescent="0.3">
      <c r="G9" s="1" t="s">
        <v>5</v>
      </c>
      <c r="H9" s="15">
        <v>400</v>
      </c>
      <c r="I9" s="15">
        <v>502</v>
      </c>
      <c r="J9" s="2"/>
      <c r="K9" s="17">
        <v>765</v>
      </c>
      <c r="L9" s="17">
        <v>105</v>
      </c>
      <c r="M9" s="2"/>
      <c r="N9" s="2"/>
      <c r="O9" s="2"/>
      <c r="P9" s="2"/>
      <c r="R9" s="8">
        <f>-M*9.81</f>
        <v>-7504.6500000000005</v>
      </c>
      <c r="S9" s="9">
        <f>RADIANS(βdeg)</f>
        <v>1.8325957145940461</v>
      </c>
    </row>
    <row r="10" spans="7:21" x14ac:dyDescent="0.3">
      <c r="G10" s="1" t="s">
        <v>6</v>
      </c>
      <c r="H10" s="16"/>
      <c r="I10" s="17">
        <v>-20</v>
      </c>
      <c r="J10" s="2"/>
      <c r="K10" s="2"/>
      <c r="L10" s="2"/>
      <c r="M10" s="2"/>
      <c r="N10" s="2"/>
      <c r="O10" s="2"/>
      <c r="P10" s="2"/>
      <c r="R10" s="2"/>
      <c r="S10" s="2"/>
    </row>
    <row r="11" spans="7:21" x14ac:dyDescent="0.3">
      <c r="H11" s="2"/>
      <c r="I11" s="2"/>
      <c r="J11" s="2"/>
      <c r="K11" s="2"/>
      <c r="L11" s="2"/>
      <c r="M11" s="2"/>
      <c r="N11" s="2"/>
      <c r="O11" s="2"/>
      <c r="P11" s="2"/>
      <c r="R11" s="2"/>
      <c r="S11" s="2"/>
    </row>
    <row r="12" spans="7:21" x14ac:dyDescent="0.3">
      <c r="H12" s="2"/>
      <c r="I12" s="2"/>
      <c r="J12" s="2"/>
      <c r="K12" s="2"/>
      <c r="L12" s="2"/>
      <c r="M12" s="2"/>
      <c r="N12" s="2"/>
      <c r="O12" s="2"/>
      <c r="P12" s="2"/>
    </row>
    <row r="13" spans="7:21" x14ac:dyDescent="0.3">
      <c r="Q13" s="2"/>
      <c r="R13" s="4" t="s">
        <v>12</v>
      </c>
      <c r="S13" s="4" t="s">
        <v>13</v>
      </c>
      <c r="T13" s="4" t="s">
        <v>14</v>
      </c>
      <c r="U13" s="4" t="s">
        <v>15</v>
      </c>
    </row>
    <row r="14" spans="7:21" x14ac:dyDescent="0.3">
      <c r="Q14" s="2"/>
      <c r="R14" s="6" t="s">
        <v>9</v>
      </c>
      <c r="S14" s="6" t="s">
        <v>9</v>
      </c>
      <c r="T14" s="6" t="s">
        <v>9</v>
      </c>
      <c r="U14" s="6" t="s">
        <v>9</v>
      </c>
    </row>
    <row r="15" spans="7:21" x14ac:dyDescent="0.3">
      <c r="H15" s="14" t="s">
        <v>16</v>
      </c>
      <c r="I15" s="14"/>
      <c r="J15" s="14"/>
      <c r="Q15" s="2"/>
      <c r="R15" s="10">
        <f>-Xa*P/(Xb*SIN(β)-Yb*COS(β))</f>
        <v>6257.546303784462</v>
      </c>
      <c r="S15" s="11">
        <f>-Fc*COS(β)</f>
        <v>1619.5721590303033</v>
      </c>
      <c r="T15" s="11">
        <f>-Fc*SIN(β)-P</f>
        <v>1460.3244159748892</v>
      </c>
      <c r="U15" s="10">
        <f>SQRT(XRo^2+YRo^2)</f>
        <v>2180.724966197819</v>
      </c>
    </row>
    <row r="16" spans="7:21" x14ac:dyDescent="0.3">
      <c r="H16" s="1" t="s">
        <v>18</v>
      </c>
      <c r="I16" s="3">
        <f>ROUNDUP(Fc,0)</f>
        <v>6258</v>
      </c>
      <c r="J16" t="s">
        <v>17</v>
      </c>
      <c r="Q16" s="2"/>
      <c r="R16" s="2"/>
      <c r="S16" s="2"/>
      <c r="T16" s="2"/>
      <c r="U16" s="2"/>
    </row>
    <row r="17" spans="8:21" x14ac:dyDescent="0.3">
      <c r="H17" s="1" t="s">
        <v>19</v>
      </c>
      <c r="I17" s="3">
        <f>ROUNDUP(Ro,0)</f>
        <v>2181</v>
      </c>
      <c r="J17" t="s">
        <v>17</v>
      </c>
      <c r="Q17" s="2"/>
      <c r="R17" s="2"/>
      <c r="S17" s="2"/>
      <c r="T17" s="2"/>
      <c r="U17" s="2"/>
    </row>
    <row r="22" spans="8:21" x14ac:dyDescent="0.3">
      <c r="H22" s="13" t="s">
        <v>20</v>
      </c>
    </row>
  </sheetData>
  <sheetProtection sheet="1" objects="1" scenarios="1"/>
  <mergeCells count="1">
    <mergeCell ref="H15:J15"/>
  </mergeCell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12</vt:i4>
      </vt:variant>
    </vt:vector>
  </HeadingPairs>
  <TitlesOfParts>
    <vt:vector size="13" baseType="lpstr">
      <vt:lpstr>Calcul efforts</vt:lpstr>
      <vt:lpstr>Fc</vt:lpstr>
      <vt:lpstr>M</vt:lpstr>
      <vt:lpstr>P</vt:lpstr>
      <vt:lpstr>Ro</vt:lpstr>
      <vt:lpstr>Xa</vt:lpstr>
      <vt:lpstr>Xb</vt:lpstr>
      <vt:lpstr>XRo</vt:lpstr>
      <vt:lpstr>Ya</vt:lpstr>
      <vt:lpstr>Yb</vt:lpstr>
      <vt:lpstr>YRo</vt:lpstr>
      <vt:lpstr>β</vt:lpstr>
      <vt:lpstr>βdeg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René Maingonnat</dc:creator>
  <cp:lastModifiedBy>René Maingonnat</cp:lastModifiedBy>
  <dcterms:created xsi:type="dcterms:W3CDTF">2019-10-30T06:49:36Z</dcterms:created>
  <dcterms:modified xsi:type="dcterms:W3CDTF">2019-10-30T07:38:48Z</dcterms:modified>
</cp:coreProperties>
</file>