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\Desktop\"/>
    </mc:Choice>
  </mc:AlternateContent>
  <xr:revisionPtr revIDLastSave="0" documentId="8_{5E8BEED1-CAAC-4865-BA05-2BCC85BA6E4E}" xr6:coauthVersionLast="47" xr6:coauthVersionMax="47" xr10:uidLastSave="{00000000-0000-0000-0000-000000000000}"/>
  <bookViews>
    <workbookView xWindow="-110" yWindow="-110" windowWidth="19420" windowHeight="10420" firstSheet="4" activeTab="3" xr2:uid="{00000000-000D-0000-FFFF-FFFF00000000}"/>
  </bookViews>
  <sheets>
    <sheet name="J = f ( L )" sheetId="2" r:id="rId1"/>
    <sheet name="J = f (u1,75 )" sheetId="3" r:id="rId2"/>
    <sheet name="J = f ( 1  Rn )" sheetId="4" r:id="rId3"/>
    <sheet name="PDC Singulières" sheetId="6" r:id="rId4"/>
    <sheet name="Tableau de mesures" sheetId="1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G17" i="1"/>
  <c r="H17" i="1"/>
  <c r="E17" i="1"/>
  <c r="F16" i="1"/>
  <c r="G16" i="1"/>
  <c r="H16" i="1"/>
  <c r="E16" i="1"/>
  <c r="E18" i="1" s="1"/>
  <c r="E19" i="1" s="1"/>
  <c r="F9" i="1"/>
  <c r="G9" i="1"/>
  <c r="H9" i="1"/>
  <c r="E9" i="1"/>
  <c r="D18" i="1"/>
  <c r="D19" i="1" s="1"/>
  <c r="F18" i="1"/>
  <c r="F19" i="1" s="1"/>
  <c r="G18" i="1"/>
  <c r="G19" i="1" s="1"/>
  <c r="H18" i="1"/>
  <c r="H19" i="1" s="1"/>
</calcChain>
</file>

<file path=xl/sharedStrings.xml><?xml version="1.0" encoding="utf-8"?>
<sst xmlns="http://schemas.openxmlformats.org/spreadsheetml/2006/main" count="34" uniqueCount="30">
  <si>
    <t>Etude des pertes de cherge générales</t>
  </si>
  <si>
    <t xml:space="preserve">   variation de la vitesse et de la longueur</t>
  </si>
  <si>
    <t>D = 30 mm</t>
  </si>
  <si>
    <t>J (mm CL)</t>
  </si>
  <si>
    <t>Dm (kg/h)</t>
  </si>
  <si>
    <r>
      <t>Dv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/s)</t>
    </r>
  </si>
  <si>
    <r>
      <t xml:space="preserve">   L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= 0,5 m</t>
    </r>
  </si>
  <si>
    <r>
      <t>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= 1 m</t>
    </r>
  </si>
  <si>
    <r>
      <t>L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= 2 m</t>
    </r>
  </si>
  <si>
    <r>
      <t>L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= 4 m</t>
    </r>
  </si>
  <si>
    <t>u (m/s)</t>
  </si>
  <si>
    <r>
      <t xml:space="preserve">u </t>
    </r>
    <r>
      <rPr>
        <vertAlign val="superscript"/>
        <sz val="11"/>
        <color theme="1"/>
        <rFont val="Calibri"/>
        <family val="2"/>
        <scheme val="minor"/>
      </rPr>
      <t>1,75</t>
    </r>
  </si>
  <si>
    <t>Re</t>
  </si>
  <si>
    <r>
      <rPr>
        <sz val="11"/>
        <color theme="1"/>
        <rFont val="Symbol"/>
        <family val="1"/>
        <charset val="2"/>
      </rPr>
      <t>l</t>
    </r>
    <r>
      <rPr>
        <sz val="11"/>
        <color theme="1"/>
        <rFont val="Calibri"/>
        <family val="2"/>
        <scheme val="minor"/>
      </rPr>
      <t xml:space="preserve"> lambda</t>
    </r>
  </si>
  <si>
    <t xml:space="preserve">variation de la vitesse du liquide </t>
  </si>
  <si>
    <t>L = 1 m</t>
  </si>
  <si>
    <t>J (mmCL)</t>
  </si>
  <si>
    <t>u 1,75</t>
  </si>
  <si>
    <t>variation de la longueur de la conduite</t>
  </si>
  <si>
    <t>Dm = 3 000 kg/h</t>
  </si>
  <si>
    <t>L (m)</t>
  </si>
  <si>
    <t>variation du diamètre de la conduite</t>
  </si>
  <si>
    <t>D (mm)</t>
  </si>
  <si>
    <t>J ( mmCL)</t>
  </si>
  <si>
    <t>1/D (mm)</t>
  </si>
  <si>
    <t>Etude des pertes de charge singulières</t>
  </si>
  <si>
    <t xml:space="preserve"> PDC 8 coudes à 90° rayon 25 mm Rugosité relative : 0,01</t>
  </si>
  <si>
    <t xml:space="preserve">             Dm = 3 000 kg/h</t>
  </si>
  <si>
    <t>Jcoudes (mmCL)</t>
  </si>
  <si>
    <t>J(mmCL) L= 1m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</si>
</sst>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1"/>
      <charset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Protection="1">
      <protection hidden="1"/>
    </xf>
    <xf numFmtId="0" fontId="1" fillId="3" borderId="2" xfId="0" applyFont="1" applyFill="1" applyBorder="1" applyProtection="1">
      <protection hidden="1"/>
    </xf>
    <xf numFmtId="0" fontId="1" fillId="3" borderId="3" xfId="0" applyFont="1" applyFill="1" applyBorder="1" applyProtection="1">
      <protection hidden="1"/>
    </xf>
    <xf numFmtId="0" fontId="1" fillId="3" borderId="4" xfId="0" applyFont="1" applyFill="1" applyBorder="1" applyProtection="1">
      <protection hidden="1"/>
    </xf>
    <xf numFmtId="0" fontId="3" fillId="0" borderId="5" xfId="0" applyFont="1" applyBorder="1" applyProtection="1">
      <protection hidden="1"/>
    </xf>
    <xf numFmtId="0" fontId="3" fillId="0" borderId="6" xfId="0" applyFont="1" applyBorder="1" applyProtection="1">
      <protection hidden="1"/>
    </xf>
    <xf numFmtId="0" fontId="0" fillId="0" borderId="6" xfId="0" applyBorder="1" applyProtection="1">
      <protection hidden="1"/>
    </xf>
    <xf numFmtId="0" fontId="1" fillId="0" borderId="6" xfId="0" applyFont="1" applyBorder="1" applyProtection="1">
      <protection hidden="1"/>
    </xf>
    <xf numFmtId="0" fontId="1" fillId="0" borderId="7" xfId="0" applyFont="1" applyBorder="1" applyProtection="1">
      <protection hidden="1"/>
    </xf>
    <xf numFmtId="0" fontId="0" fillId="0" borderId="1" xfId="0" applyBorder="1" applyAlignment="1" applyProtection="1">
      <alignment horizontal="center"/>
      <protection hidden="1"/>
    </xf>
    <xf numFmtId="0" fontId="13" fillId="0" borderId="1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164" fontId="13" fillId="0" borderId="1" xfId="0" applyNumberFormat="1" applyFont="1" applyBorder="1" applyAlignment="1" applyProtection="1">
      <alignment horizontal="center"/>
      <protection hidden="1"/>
    </xf>
    <xf numFmtId="1" fontId="13" fillId="0" borderId="1" xfId="0" applyNumberFormat="1" applyFont="1" applyBorder="1" applyAlignment="1" applyProtection="1">
      <alignment horizontal="center"/>
      <protection hidden="1"/>
    </xf>
    <xf numFmtId="0" fontId="9" fillId="0" borderId="1" xfId="0" applyFont="1" applyBorder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164" fontId="6" fillId="0" borderId="0" xfId="0" applyNumberFormat="1" applyFont="1" applyAlignment="1" applyProtection="1">
      <alignment horizontal="center"/>
      <protection hidden="1"/>
    </xf>
    <xf numFmtId="0" fontId="0" fillId="0" borderId="7" xfId="0" applyBorder="1" applyProtection="1">
      <protection hidden="1"/>
    </xf>
    <xf numFmtId="0" fontId="12" fillId="0" borderId="1" xfId="0" applyFont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1" fontId="4" fillId="0" borderId="0" xfId="0" applyNumberFormat="1" applyFont="1" applyAlignment="1" applyProtection="1">
      <alignment horizontal="center"/>
      <protection hidden="1"/>
    </xf>
    <xf numFmtId="0" fontId="1" fillId="3" borderId="5" xfId="0" applyFont="1" applyFill="1" applyBorder="1" applyProtection="1">
      <protection hidden="1"/>
    </xf>
    <xf numFmtId="0" fontId="0" fillId="3" borderId="6" xfId="0" applyFill="1" applyBorder="1" applyProtection="1">
      <protection hidden="1"/>
    </xf>
    <xf numFmtId="0" fontId="0" fillId="3" borderId="7" xfId="0" applyFill="1" applyBorder="1" applyProtection="1">
      <protection hidden="1"/>
    </xf>
    <xf numFmtId="0" fontId="10" fillId="0" borderId="5" xfId="0" applyFont="1" applyBorder="1" applyProtection="1">
      <protection hidden="1"/>
    </xf>
    <xf numFmtId="0" fontId="0" fillId="0" borderId="8" xfId="0" applyBorder="1" applyAlignment="1" applyProtection="1">
      <alignment horizontal="center"/>
      <protection hidden="1"/>
    </xf>
    <xf numFmtId="0" fontId="11" fillId="0" borderId="0" xfId="0" applyFont="1" applyAlignment="1" applyProtection="1">
      <alignment horizontal="left"/>
      <protection hidden="1"/>
    </xf>
    <xf numFmtId="0" fontId="14" fillId="0" borderId="1" xfId="0" applyFont="1" applyBorder="1" applyAlignment="1" applyProtection="1">
      <alignment horizontal="center"/>
      <protection hidden="1"/>
    </xf>
    <xf numFmtId="2" fontId="0" fillId="0" borderId="1" xfId="0" applyNumberFormat="1" applyBorder="1" applyAlignment="1" applyProtection="1">
      <alignment horizontal="center"/>
      <protection hidden="1"/>
    </xf>
    <xf numFmtId="0" fontId="6" fillId="4" borderId="1" xfId="0" applyFont="1" applyFill="1" applyBorder="1" applyAlignment="1" applyProtection="1">
      <alignment horizontal="center"/>
      <protection locked="0"/>
    </xf>
    <xf numFmtId="164" fontId="6" fillId="5" borderId="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1" fontId="13" fillId="5" borderId="1" xfId="0" applyNumberFormat="1" applyFont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1.xml"/><Relationship Id="rId10" Type="http://schemas.openxmlformats.org/officeDocument/2006/relationships/customXml" Target="../customXml/item1.xml"/><Relationship Id="rId4" Type="http://schemas.openxmlformats.org/officeDocument/2006/relationships/chartsheet" Target="chart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474967709208478"/>
          <c:y val="0.12763348053387599"/>
        </c:manualLayout>
      </c:layout>
      <c:overlay val="0"/>
      <c:spPr>
        <a:solidFill>
          <a:schemeClr val="bg1"/>
        </a:solidFill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7969569776817965E-2"/>
          <c:y val="0.10272928196858239"/>
          <c:w val="0.90923261067027861"/>
          <c:h val="0.82948730452982711"/>
        </c:manualLayout>
      </c:layout>
      <c:scatterChart>
        <c:scatterStyle val="lineMarker"/>
        <c:varyColors val="0"/>
        <c:ser>
          <c:idx val="0"/>
          <c:order val="0"/>
          <c:tx>
            <c:v>J(mm CL) = f ( L (m) 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layout>
                <c:manualLayout>
                  <c:x val="-0.26282906041726389"/>
                  <c:y val="0.10675396187423353"/>
                </c:manualLayout>
              </c:layout>
              <c:numFmt formatCode="General" sourceLinked="0"/>
              <c:spPr>
                <a:noFill/>
                <a:ln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'Tableau de mesures'!$C$29:$G$29</c:f>
              <c:numCache>
                <c:formatCode>General</c:formatCode>
                <c:ptCount val="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</c:numCache>
            </c:numRef>
          </c:xVal>
          <c:yVal>
            <c:numRef>
              <c:f>'Tableau de mesures'!$C$28:$G$28</c:f>
              <c:numCache>
                <c:formatCode>General</c:formatCode>
                <c:ptCount val="5"/>
                <c:pt idx="0">
                  <c:v>0</c:v>
                </c:pt>
                <c:pt idx="1">
                  <c:v>27</c:v>
                </c:pt>
                <c:pt idx="2">
                  <c:v>53</c:v>
                </c:pt>
                <c:pt idx="3">
                  <c:v>91</c:v>
                </c:pt>
                <c:pt idx="4">
                  <c:v>155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C18-4C20-9CFB-79B721E78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717056"/>
        <c:axId val="72718976"/>
      </c:scatterChart>
      <c:valAx>
        <c:axId val="72717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b="1"/>
                  <a:t>L (m)</a:t>
                </a:r>
              </a:p>
            </c:rich>
          </c:tx>
          <c:layout>
            <c:manualLayout>
              <c:xMode val="edge"/>
              <c:yMode val="edge"/>
              <c:x val="0.90502057646824263"/>
              <c:y val="0.871937504901376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2718976"/>
        <c:crosses val="autoZero"/>
        <c:crossBetween val="midCat"/>
      </c:valAx>
      <c:valAx>
        <c:axId val="72718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b="1"/>
                  <a:t>J (mm CL)</a:t>
                </a:r>
              </a:p>
            </c:rich>
          </c:tx>
          <c:layout>
            <c:manualLayout>
              <c:xMode val="edge"/>
              <c:yMode val="edge"/>
              <c:x val="0.12026389617790878"/>
              <c:y val="0.117477829304923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27170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 J(mmCL) =f ( u1,75 )</a:t>
            </a:r>
          </a:p>
        </c:rich>
      </c:tx>
      <c:layout>
        <c:manualLayout>
          <c:xMode val="edge"/>
          <c:yMode val="edge"/>
          <c:x val="0.41568199884277252"/>
          <c:y val="0.10670995913487993"/>
        </c:manualLayout>
      </c:layout>
      <c:overlay val="0"/>
      <c:spPr>
        <a:noFill/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 J(mmCL) f ( u1,75 )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layout>
                <c:manualLayout>
                  <c:x val="-9.0022734568133034E-2"/>
                  <c:y val="0.49363331841777319"/>
                </c:manualLayout>
              </c:layout>
              <c:numFmt formatCode="General" sourceLinked="0"/>
              <c:spPr>
                <a:noFill/>
                <a:ln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'Tableau de mesures'!$C$17:$H$17</c:f>
              <c:numCache>
                <c:formatCode>0.000</c:formatCode>
                <c:ptCount val="6"/>
                <c:pt idx="0" formatCode="General">
                  <c:v>0</c:v>
                </c:pt>
                <c:pt idx="2">
                  <c:v>0.65663922963162158</c:v>
                </c:pt>
                <c:pt idx="3">
                  <c:v>1.3350161779739063</c:v>
                </c:pt>
                <c:pt idx="4">
                  <c:v>2.2086622972487651</c:v>
                </c:pt>
                <c:pt idx="5">
                  <c:v>3.2637872417885907</c:v>
                </c:pt>
              </c:numCache>
            </c:numRef>
          </c:xVal>
          <c:yVal>
            <c:numRef>
              <c:f>'Tableau de mesures'!$C$12:$H$12</c:f>
              <c:numCache>
                <c:formatCode>General</c:formatCode>
                <c:ptCount val="6"/>
                <c:pt idx="0">
                  <c:v>0</c:v>
                </c:pt>
                <c:pt idx="1">
                  <c:v>5</c:v>
                </c:pt>
                <c:pt idx="2">
                  <c:v>26</c:v>
                </c:pt>
                <c:pt idx="3">
                  <c:v>53</c:v>
                </c:pt>
                <c:pt idx="4">
                  <c:v>89</c:v>
                </c:pt>
                <c:pt idx="5">
                  <c:v>133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ACC-4242-BDD8-D5C0D93EF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531776"/>
        <c:axId val="73533696"/>
      </c:scatterChart>
      <c:valAx>
        <c:axId val="73531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u 1,75</a:t>
                </a:r>
              </a:p>
            </c:rich>
          </c:tx>
          <c:layout>
            <c:manualLayout>
              <c:xMode val="edge"/>
              <c:yMode val="edge"/>
              <c:x val="0.87864623916524665"/>
              <c:y val="0.8031511811739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533696"/>
        <c:crosses val="autoZero"/>
        <c:crossBetween val="midCat"/>
      </c:valAx>
      <c:valAx>
        <c:axId val="73533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J (mm CL )</a:t>
                </a:r>
              </a:p>
            </c:rich>
          </c:tx>
          <c:layout>
            <c:manualLayout>
              <c:xMode val="edge"/>
              <c:yMode val="edge"/>
              <c:x val="0.12983034246478789"/>
              <c:y val="9.773113242051863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5317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4257688425902"/>
          <c:y val="0.17575757975156692"/>
        </c:manualLayout>
      </c:layout>
      <c:overlay val="0"/>
      <c:spPr>
        <a:noFill/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229207641061771"/>
          <c:y val="7.9697693008776174E-2"/>
          <c:w val="0.84083607081838962"/>
          <c:h val="0.82948730452982711"/>
        </c:manualLayout>
      </c:layout>
      <c:scatterChart>
        <c:scatterStyle val="lineMarker"/>
        <c:varyColors val="0"/>
        <c:ser>
          <c:idx val="0"/>
          <c:order val="0"/>
          <c:tx>
            <c:v> J(mm CL ) = f ( 1/D 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2.7566322966885378E-2"/>
                  <c:y val="0.42018533297395433"/>
                </c:manualLayout>
              </c:layout>
              <c:numFmt formatCode="General" sourceLinked="0"/>
              <c:spPr>
                <a:noFill/>
                <a:ln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'Tableau de mesures'!$C$36:$G$36</c:f>
              <c:numCache>
                <c:formatCode>0</c:formatCode>
                <c:ptCount val="5"/>
                <c:pt idx="0">
                  <c:v>0.05</c:v>
                </c:pt>
                <c:pt idx="1">
                  <c:v>102399999.99999994</c:v>
                </c:pt>
                <c:pt idx="2">
                  <c:v>41152263.374485597</c:v>
                </c:pt>
                <c:pt idx="3">
                  <c:v>19039685.845183548</c:v>
                </c:pt>
                <c:pt idx="4">
                  <c:v>9765625</c:v>
                </c:pt>
              </c:numCache>
            </c:numRef>
          </c:xVal>
          <c:yVal>
            <c:numRef>
              <c:f>'Tableau de mesures'!$C$35:$G$35</c:f>
              <c:numCache>
                <c:formatCode>General</c:formatCode>
                <c:ptCount val="5"/>
                <c:pt idx="0">
                  <c:v>185</c:v>
                </c:pt>
                <c:pt idx="1">
                  <c:v>127</c:v>
                </c:pt>
                <c:pt idx="2">
                  <c:v>155</c:v>
                </c:pt>
                <c:pt idx="3">
                  <c:v>13</c:v>
                </c:pt>
                <c:pt idx="4">
                  <c:v>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8C1-42AA-AD88-5DBF8AFFD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74752"/>
        <c:axId val="73676672"/>
      </c:scatterChart>
      <c:valAx>
        <c:axId val="73674752"/>
        <c:scaling>
          <c:orientation val="minMax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1/Rn</a:t>
                </a:r>
              </a:p>
            </c:rich>
          </c:tx>
          <c:layout>
            <c:manualLayout>
              <c:xMode val="edge"/>
              <c:yMode val="edge"/>
              <c:x val="0.90756423965529798"/>
              <c:y val="0.855198687782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676672"/>
        <c:crosses val="autoZero"/>
        <c:crossBetween val="midCat"/>
      </c:valAx>
      <c:valAx>
        <c:axId val="7367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J (mm CL)</a:t>
                </a:r>
              </a:p>
            </c:rich>
          </c:tx>
          <c:layout>
            <c:manualLayout>
              <c:xMode val="edge"/>
              <c:yMode val="edge"/>
              <c:x val="0.12026389617790878"/>
              <c:y val="8.609254720642982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6747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Jref = f ( v1,75 )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'Tableau de mesures'!$C$47:$H$47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0.19522001096695749</c:v>
                </c:pt>
                <c:pt idx="2">
                  <c:v>0.65663922963162158</c:v>
                </c:pt>
                <c:pt idx="3">
                  <c:v>1.3350161779739063</c:v>
                </c:pt>
                <c:pt idx="4">
                  <c:v>2.2086622972487651</c:v>
                </c:pt>
                <c:pt idx="5">
                  <c:v>3.2637872417885907</c:v>
                </c:pt>
              </c:numCache>
            </c:numRef>
          </c:xVal>
          <c:yVal>
            <c:numRef>
              <c:f>'Tableau de mesures'!$C$46:$H$46</c:f>
              <c:numCache>
                <c:formatCode>General</c:formatCode>
                <c:ptCount val="6"/>
                <c:pt idx="0">
                  <c:v>0</c:v>
                </c:pt>
                <c:pt idx="1">
                  <c:v>8</c:v>
                </c:pt>
                <c:pt idx="2">
                  <c:v>26</c:v>
                </c:pt>
                <c:pt idx="3">
                  <c:v>53</c:v>
                </c:pt>
                <c:pt idx="4">
                  <c:v>89</c:v>
                </c:pt>
                <c:pt idx="5">
                  <c:v>132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151-46D8-9846-B5E9B056681E}"/>
            </c:ext>
          </c:extLst>
        </c:ser>
        <c:ser>
          <c:idx val="1"/>
          <c:order val="1"/>
          <c:tx>
            <c:v>J8coudes = f ( v1,75)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'Tableau de mesures'!$C$47:$H$47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0.19522001096695749</c:v>
                </c:pt>
                <c:pt idx="2">
                  <c:v>0.65663922963162158</c:v>
                </c:pt>
                <c:pt idx="3">
                  <c:v>1.3350161779739063</c:v>
                </c:pt>
                <c:pt idx="4">
                  <c:v>2.2086622972487651</c:v>
                </c:pt>
                <c:pt idx="5">
                  <c:v>3.2637872417885907</c:v>
                </c:pt>
              </c:numCache>
            </c:numRef>
          </c:xVal>
          <c:yVal>
            <c:numRef>
              <c:f>'Tableau de mesures'!$C$45:$H$45</c:f>
              <c:numCache>
                <c:formatCode>General</c:formatCode>
                <c:ptCount val="6"/>
                <c:pt idx="0">
                  <c:v>0</c:v>
                </c:pt>
                <c:pt idx="1">
                  <c:v>28</c:v>
                </c:pt>
                <c:pt idx="2">
                  <c:v>111</c:v>
                </c:pt>
                <c:pt idx="3">
                  <c:v>245</c:v>
                </c:pt>
                <c:pt idx="4">
                  <c:v>443</c:v>
                </c:pt>
                <c:pt idx="5">
                  <c:v>691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151-46D8-9846-B5E9B0566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47616"/>
        <c:axId val="73649536"/>
      </c:scatterChart>
      <c:valAx>
        <c:axId val="73647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 1,75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649536"/>
        <c:crosses val="autoZero"/>
        <c:crossBetween val="midCat"/>
      </c:valAx>
      <c:valAx>
        <c:axId val="7364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J (mm CL)</a:t>
                </a:r>
              </a:p>
            </c:rich>
          </c:tx>
          <c:layout>
            <c:manualLayout>
              <c:xMode val="edge"/>
              <c:yMode val="edge"/>
              <c:x val="0.11762918073892717"/>
              <c:y val="4.727035168392778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647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20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20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20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tabSelected="1" zoomScale="7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FF3F8CF-F021-4325-B9CA-41D2F415B80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C791D0B-D19D-4351-B87A-988DD194FAC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106212B-FC8D-45BD-B454-234851D8700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D224EA9-81C0-49FD-B37A-56C443B7CE6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9"/>
  <sheetViews>
    <sheetView topLeftCell="A14" zoomScale="160" zoomScaleNormal="160" workbookViewId="0">
      <selection activeCell="J29" sqref="J29"/>
    </sheetView>
  </sheetViews>
  <sheetFormatPr baseColWidth="10" defaultColWidth="11.453125" defaultRowHeight="14.5"/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>
      <c r="A4" s="1"/>
      <c r="B4" s="1"/>
      <c r="C4" s="2" t="s">
        <v>0</v>
      </c>
      <c r="D4" s="3"/>
      <c r="E4" s="4"/>
      <c r="F4" s="1"/>
      <c r="G4" s="1"/>
      <c r="H4" s="1"/>
      <c r="I4" s="1"/>
      <c r="J4" s="1"/>
    </row>
    <row r="5" spans="1:10" ht="15" thickBot="1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15" thickBot="1">
      <c r="A6" s="1"/>
      <c r="B6" s="5" t="s">
        <v>1</v>
      </c>
      <c r="C6" s="6"/>
      <c r="D6" s="6"/>
      <c r="E6" s="7"/>
      <c r="F6" s="8" t="s">
        <v>2</v>
      </c>
      <c r="G6" s="8"/>
      <c r="H6" s="9" t="s">
        <v>3</v>
      </c>
      <c r="I6" s="1"/>
      <c r="J6" s="1"/>
    </row>
    <row r="7" spans="1:10" ht="6.65" customHeight="1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ht="13.9" customHeight="1">
      <c r="A8" s="1"/>
      <c r="B8" s="10" t="s">
        <v>4</v>
      </c>
      <c r="C8" s="11">
        <v>0</v>
      </c>
      <c r="D8" s="10">
        <v>1000</v>
      </c>
      <c r="E8" s="10">
        <v>2000</v>
      </c>
      <c r="F8" s="10">
        <v>3000</v>
      </c>
      <c r="G8" s="10">
        <v>4000</v>
      </c>
      <c r="H8" s="10">
        <v>5000</v>
      </c>
      <c r="I8" s="1"/>
      <c r="J8" s="1"/>
    </row>
    <row r="9" spans="1:10" ht="16.5">
      <c r="A9" s="1"/>
      <c r="B9" s="10" t="s">
        <v>5</v>
      </c>
      <c r="C9" s="11">
        <v>0</v>
      </c>
      <c r="D9" s="36"/>
      <c r="E9" s="10">
        <f>E8/(3600*1000)</f>
        <v>5.5555555555555556E-4</v>
      </c>
      <c r="F9" s="10">
        <f t="shared" ref="F9:H9" si="0">F8/(3600*1000)</f>
        <v>8.3333333333333339E-4</v>
      </c>
      <c r="G9" s="10">
        <f t="shared" si="0"/>
        <v>1.1111111111111111E-3</v>
      </c>
      <c r="H9" s="10">
        <f t="shared" si="0"/>
        <v>1.3888888888888889E-3</v>
      </c>
      <c r="I9" s="1"/>
      <c r="J9" s="1"/>
    </row>
    <row r="10" spans="1:10">
      <c r="A10" s="1"/>
      <c r="B10" s="10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1"/>
      <c r="J10" s="1"/>
    </row>
    <row r="11" spans="1:10" ht="16.5">
      <c r="A11" s="12"/>
      <c r="B11" s="10" t="s">
        <v>6</v>
      </c>
      <c r="C11" s="32">
        <v>0</v>
      </c>
      <c r="D11" s="32">
        <v>4</v>
      </c>
      <c r="E11" s="32">
        <v>13</v>
      </c>
      <c r="F11" s="32">
        <v>27</v>
      </c>
      <c r="G11" s="32">
        <v>44</v>
      </c>
      <c r="H11" s="32">
        <v>66</v>
      </c>
      <c r="I11" s="1"/>
      <c r="J11" s="1"/>
    </row>
    <row r="12" spans="1:10" ht="16.5">
      <c r="A12" s="12"/>
      <c r="B12" s="10" t="s">
        <v>7</v>
      </c>
      <c r="C12" s="32">
        <v>0</v>
      </c>
      <c r="D12" s="32">
        <v>5</v>
      </c>
      <c r="E12" s="32">
        <v>26</v>
      </c>
      <c r="F12" s="32">
        <v>53</v>
      </c>
      <c r="G12" s="32">
        <v>89</v>
      </c>
      <c r="H12" s="32">
        <v>133</v>
      </c>
      <c r="I12" s="1"/>
      <c r="J12" s="1"/>
    </row>
    <row r="13" spans="1:10" ht="16.5">
      <c r="A13" s="12"/>
      <c r="B13" s="10" t="s">
        <v>8</v>
      </c>
      <c r="C13" s="32">
        <v>0</v>
      </c>
      <c r="D13" s="32">
        <v>19</v>
      </c>
      <c r="E13" s="32">
        <v>71</v>
      </c>
      <c r="F13" s="32">
        <v>155</v>
      </c>
      <c r="G13" s="32">
        <v>271</v>
      </c>
      <c r="H13" s="32">
        <v>418</v>
      </c>
      <c r="I13" s="1"/>
      <c r="J13" s="1"/>
    </row>
    <row r="14" spans="1:10" ht="16.5">
      <c r="A14" s="12"/>
      <c r="B14" s="10" t="s">
        <v>9</v>
      </c>
      <c r="C14" s="32">
        <v>0</v>
      </c>
      <c r="D14" s="32">
        <v>31</v>
      </c>
      <c r="E14" s="32">
        <v>105</v>
      </c>
      <c r="F14" s="32">
        <v>214</v>
      </c>
      <c r="G14" s="32">
        <v>356</v>
      </c>
      <c r="H14" s="32">
        <v>532</v>
      </c>
      <c r="I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>
      <c r="A16" s="1"/>
      <c r="B16" s="10" t="s">
        <v>10</v>
      </c>
      <c r="C16" s="32">
        <v>0</v>
      </c>
      <c r="D16" s="33"/>
      <c r="E16" s="13">
        <f>(4*E8/(1000*3600*3.14*(0.03^2)))</f>
        <v>0.78634898167806866</v>
      </c>
      <c r="F16" s="13">
        <f t="shared" ref="F16:H16" si="1">(4*F8/(1000*3600*3.14*(0.03^2)))</f>
        <v>1.1795234725171031</v>
      </c>
      <c r="G16" s="13">
        <f t="shared" si="1"/>
        <v>1.5726979633561373</v>
      </c>
      <c r="H16" s="13">
        <f t="shared" si="1"/>
        <v>1.9658724541951718</v>
      </c>
      <c r="I16" s="1"/>
      <c r="J16" s="1"/>
    </row>
    <row r="17" spans="1:10" ht="16.5">
      <c r="A17" s="1"/>
      <c r="B17" s="10" t="s">
        <v>11</v>
      </c>
      <c r="C17" s="32">
        <v>0</v>
      </c>
      <c r="D17" s="33"/>
      <c r="E17" s="13">
        <f>(4*E8/(1000*3600*3.14*(0.03^2)))^1.75</f>
        <v>0.65663922963162158</v>
      </c>
      <c r="F17" s="13">
        <f t="shared" ref="F17:H17" si="2">(4*F8/(1000*3600*3.14*(0.03^2)))^1.75</f>
        <v>1.3350161779739063</v>
      </c>
      <c r="G17" s="13">
        <f t="shared" si="2"/>
        <v>2.2086622972487651</v>
      </c>
      <c r="H17" s="13">
        <f t="shared" si="2"/>
        <v>3.2637872417885907</v>
      </c>
      <c r="I17" s="1"/>
      <c r="J17" s="1"/>
    </row>
    <row r="18" spans="1:10">
      <c r="A18" s="1"/>
      <c r="B18" s="10" t="s">
        <v>12</v>
      </c>
      <c r="C18" s="11">
        <v>0</v>
      </c>
      <c r="D18" s="14">
        <f>(1000000*0.03*D16)</f>
        <v>0</v>
      </c>
      <c r="E18" s="14">
        <f t="shared" ref="E18:H18" si="3">(1000000*0.03*E16)</f>
        <v>23590.469450342061</v>
      </c>
      <c r="F18" s="14">
        <f t="shared" si="3"/>
        <v>35385.704175513092</v>
      </c>
      <c r="G18" s="14">
        <f t="shared" si="3"/>
        <v>47180.938900684123</v>
      </c>
      <c r="H18" s="14">
        <f t="shared" si="3"/>
        <v>58976.173625855154</v>
      </c>
      <c r="I18" s="1"/>
      <c r="J18" s="1"/>
    </row>
    <row r="19" spans="1:10">
      <c r="A19" s="1"/>
      <c r="B19" s="15" t="s">
        <v>13</v>
      </c>
      <c r="C19" s="11">
        <v>0</v>
      </c>
      <c r="D19" s="13" t="e">
        <f>0.032*(D18^-0.25)</f>
        <v>#DIV/0!</v>
      </c>
      <c r="E19" s="13">
        <f t="shared" ref="E19:H19" si="4">0.032*(E18^-0.25)</f>
        <v>2.5820570427559355E-3</v>
      </c>
      <c r="F19" s="13">
        <f t="shared" si="4"/>
        <v>2.3331519172691746E-3</v>
      </c>
      <c r="G19" s="13">
        <f t="shared" si="4"/>
        <v>2.1712425112340732E-3</v>
      </c>
      <c r="H19" s="13">
        <f t="shared" si="4"/>
        <v>2.053434386110609E-3</v>
      </c>
      <c r="I19" s="1"/>
      <c r="J19" s="1"/>
    </row>
    <row r="20" spans="1:10" ht="15" thickBot="1">
      <c r="A20" s="1"/>
      <c r="B20" s="16"/>
      <c r="C20" s="17"/>
      <c r="D20" s="18"/>
      <c r="E20" s="18"/>
      <c r="F20" s="18"/>
      <c r="G20" s="18"/>
      <c r="H20" s="18"/>
      <c r="I20" s="1"/>
      <c r="J20" s="1"/>
    </row>
    <row r="21" spans="1:10" ht="15" thickBot="1">
      <c r="A21" s="1"/>
      <c r="B21" s="5" t="s">
        <v>14</v>
      </c>
      <c r="C21" s="6"/>
      <c r="D21" s="6"/>
      <c r="E21" s="7"/>
      <c r="F21" s="8" t="s">
        <v>15</v>
      </c>
      <c r="G21" s="19"/>
      <c r="H21" s="18"/>
      <c r="I21" s="1"/>
      <c r="J21" s="1"/>
    </row>
    <row r="22" spans="1:10">
      <c r="A22" s="1"/>
      <c r="B22" s="16"/>
      <c r="C22" s="17"/>
      <c r="D22" s="18"/>
      <c r="E22" s="18"/>
      <c r="F22" s="18"/>
      <c r="G22" s="18"/>
      <c r="H22" s="18"/>
      <c r="I22" s="1"/>
      <c r="J22" s="1"/>
    </row>
    <row r="23" spans="1:10">
      <c r="A23" s="1"/>
      <c r="B23" s="10" t="s">
        <v>16</v>
      </c>
      <c r="C23" s="34">
        <v>0</v>
      </c>
      <c r="D23" s="34">
        <v>5</v>
      </c>
      <c r="E23" s="34">
        <v>26</v>
      </c>
      <c r="F23" s="34">
        <v>53</v>
      </c>
      <c r="G23" s="34">
        <v>89</v>
      </c>
      <c r="H23" s="34">
        <v>133</v>
      </c>
      <c r="I23" s="1"/>
      <c r="J23" s="1"/>
    </row>
    <row r="24" spans="1:10">
      <c r="A24" s="1"/>
      <c r="B24" s="15" t="s">
        <v>17</v>
      </c>
      <c r="C24" s="11">
        <v>0</v>
      </c>
      <c r="D24" s="33"/>
      <c r="E24" s="13">
        <v>0.65663922963162158</v>
      </c>
      <c r="F24" s="13">
        <v>1.3350161779739063</v>
      </c>
      <c r="G24" s="13">
        <v>2.2086622972487651</v>
      </c>
      <c r="H24" s="13">
        <v>3.2637872417885907</v>
      </c>
      <c r="I24" s="1"/>
      <c r="J24" s="1"/>
    </row>
    <row r="25" spans="1:10" ht="15" thickBot="1">
      <c r="A25" s="1"/>
      <c r="B25" s="16"/>
      <c r="C25" s="17"/>
      <c r="D25" s="18"/>
      <c r="E25" s="18"/>
      <c r="F25" s="18"/>
      <c r="G25" s="18"/>
      <c r="H25" s="18"/>
      <c r="I25" s="1"/>
      <c r="J25" s="1"/>
    </row>
    <row r="26" spans="1:10" ht="15" thickBot="1">
      <c r="A26" s="1"/>
      <c r="B26" s="5" t="s">
        <v>18</v>
      </c>
      <c r="C26" s="6"/>
      <c r="D26" s="6"/>
      <c r="E26" s="7"/>
      <c r="F26" s="8" t="s">
        <v>19</v>
      </c>
      <c r="G26" s="19"/>
      <c r="H26" s="18"/>
      <c r="I26" s="1"/>
      <c r="J26" s="1"/>
    </row>
    <row r="27" spans="1:10">
      <c r="A27" s="1"/>
      <c r="B27" s="16"/>
      <c r="C27" s="17"/>
      <c r="D27" s="18"/>
      <c r="E27" s="18"/>
      <c r="F27" s="18"/>
      <c r="G27" s="18"/>
      <c r="H27" s="18"/>
      <c r="I27" s="1"/>
      <c r="J27" s="1"/>
    </row>
    <row r="28" spans="1:10">
      <c r="A28" s="1"/>
      <c r="B28" s="10" t="s">
        <v>16</v>
      </c>
      <c r="C28" s="32">
        <v>0</v>
      </c>
      <c r="D28" s="32">
        <v>27</v>
      </c>
      <c r="E28" s="32">
        <v>53</v>
      </c>
      <c r="F28" s="32">
        <v>91</v>
      </c>
      <c r="G28" s="32">
        <v>155</v>
      </c>
      <c r="H28" s="1"/>
      <c r="I28" s="1"/>
      <c r="J28" s="1"/>
    </row>
    <row r="29" spans="1:10">
      <c r="A29" s="1"/>
      <c r="B29" s="10" t="s">
        <v>20</v>
      </c>
      <c r="C29" s="10">
        <v>0</v>
      </c>
      <c r="D29" s="10">
        <v>0.5</v>
      </c>
      <c r="E29" s="10">
        <v>1</v>
      </c>
      <c r="F29" s="10">
        <v>2</v>
      </c>
      <c r="G29" s="10">
        <v>4</v>
      </c>
      <c r="H29" s="1"/>
      <c r="I29" s="1"/>
      <c r="J29" s="1"/>
    </row>
    <row r="30" spans="1:10">
      <c r="A30" s="1"/>
      <c r="B30" s="16"/>
      <c r="C30" s="17"/>
      <c r="D30" s="18"/>
      <c r="E30" s="18"/>
      <c r="F30" s="18"/>
      <c r="G30" s="18"/>
      <c r="H30" s="18"/>
      <c r="I30" s="1"/>
      <c r="J30" s="1"/>
    </row>
    <row r="31" spans="1:10" ht="15" thickBot="1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ht="15" thickBot="1">
      <c r="A32" s="1"/>
      <c r="B32" s="5" t="s">
        <v>21</v>
      </c>
      <c r="C32" s="6"/>
      <c r="D32" s="6"/>
      <c r="E32" s="7"/>
      <c r="F32" s="8" t="s">
        <v>19</v>
      </c>
      <c r="G32" s="19"/>
      <c r="H32" s="1"/>
      <c r="I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>
      <c r="A34" s="1"/>
      <c r="B34" s="10" t="s">
        <v>22</v>
      </c>
      <c r="C34" s="10">
        <v>20</v>
      </c>
      <c r="D34" s="10">
        <v>25</v>
      </c>
      <c r="E34" s="10">
        <v>30</v>
      </c>
      <c r="F34" s="10">
        <v>35</v>
      </c>
      <c r="G34" s="10">
        <v>40</v>
      </c>
      <c r="H34" s="1"/>
      <c r="I34" s="1"/>
      <c r="J34" s="1"/>
    </row>
    <row r="35" spans="1:10">
      <c r="A35" s="1"/>
      <c r="B35" s="10" t="s">
        <v>23</v>
      </c>
      <c r="C35" s="32">
        <v>185</v>
      </c>
      <c r="D35" s="32">
        <v>127</v>
      </c>
      <c r="E35" s="32">
        <v>155</v>
      </c>
      <c r="F35" s="32">
        <v>13</v>
      </c>
      <c r="G35" s="32">
        <v>14</v>
      </c>
      <c r="H35" s="1"/>
      <c r="I35" s="1"/>
      <c r="J35" s="1"/>
    </row>
    <row r="36" spans="1:10">
      <c r="A36" s="1"/>
      <c r="B36" s="20" t="s">
        <v>24</v>
      </c>
      <c r="C36" s="35">
        <v>0.05</v>
      </c>
      <c r="D36" s="14">
        <v>102399999.99999994</v>
      </c>
      <c r="E36" s="14">
        <v>41152263.374485597</v>
      </c>
      <c r="F36" s="14">
        <v>19039685.845183548</v>
      </c>
      <c r="G36" s="14">
        <v>9765625</v>
      </c>
      <c r="H36" s="1"/>
      <c r="I36" s="1"/>
      <c r="J36" s="1"/>
    </row>
    <row r="37" spans="1:10">
      <c r="A37" s="1"/>
      <c r="B37" s="21"/>
      <c r="C37" s="22"/>
      <c r="D37" s="23"/>
      <c r="E37" s="23"/>
      <c r="F37" s="23"/>
      <c r="G37" s="23"/>
      <c r="H37" s="23"/>
      <c r="I37" s="1"/>
      <c r="J37" s="1"/>
    </row>
    <row r="38" spans="1:10">
      <c r="A38" s="1"/>
      <c r="B38" s="21"/>
      <c r="C38" s="22"/>
      <c r="D38" s="23"/>
      <c r="E38" s="23"/>
      <c r="F38" s="23"/>
      <c r="G38" s="23"/>
      <c r="H38" s="23"/>
      <c r="I38" s="1"/>
      <c r="J38" s="1"/>
    </row>
    <row r="39" spans="1:10" ht="15" thickBot="1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5" thickBot="1">
      <c r="A40" s="1"/>
      <c r="B40" s="1"/>
      <c r="C40" s="24" t="s">
        <v>25</v>
      </c>
      <c r="D40" s="25"/>
      <c r="E40" s="26"/>
      <c r="F40" s="1"/>
      <c r="G40" s="1"/>
      <c r="H40" s="1"/>
      <c r="I40" s="1"/>
      <c r="J40" s="1"/>
    </row>
    <row r="41" spans="1:10" ht="15" thickBot="1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" thickBot="1">
      <c r="A42" s="1"/>
      <c r="B42" s="27" t="s">
        <v>26</v>
      </c>
      <c r="C42" s="6"/>
      <c r="D42" s="6"/>
      <c r="E42" s="7"/>
      <c r="F42" s="7"/>
      <c r="G42" s="8" t="s">
        <v>27</v>
      </c>
      <c r="H42" s="19"/>
      <c r="I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>
      <c r="A44" s="12"/>
      <c r="B44" s="28" t="s">
        <v>4</v>
      </c>
      <c r="C44" s="10">
        <v>0</v>
      </c>
      <c r="D44" s="10">
        <v>1000</v>
      </c>
      <c r="E44" s="10">
        <v>2000</v>
      </c>
      <c r="F44" s="10">
        <v>3000</v>
      </c>
      <c r="G44" s="10">
        <v>4000</v>
      </c>
      <c r="H44" s="10">
        <v>5000</v>
      </c>
      <c r="I44" s="1"/>
      <c r="J44" s="1"/>
    </row>
    <row r="45" spans="1:10">
      <c r="A45" s="29"/>
      <c r="B45" s="30" t="s">
        <v>28</v>
      </c>
      <c r="C45" s="32">
        <v>0</v>
      </c>
      <c r="D45" s="32">
        <v>28</v>
      </c>
      <c r="E45" s="32">
        <v>111</v>
      </c>
      <c r="F45" s="32">
        <v>245</v>
      </c>
      <c r="G45" s="32">
        <v>443</v>
      </c>
      <c r="H45" s="32">
        <v>691</v>
      </c>
      <c r="I45" s="1"/>
      <c r="J45" s="1"/>
    </row>
    <row r="46" spans="1:10">
      <c r="A46" s="29"/>
      <c r="B46" s="30" t="s">
        <v>29</v>
      </c>
      <c r="C46" s="32">
        <v>0</v>
      </c>
      <c r="D46" s="32">
        <v>8</v>
      </c>
      <c r="E46" s="32">
        <v>26</v>
      </c>
      <c r="F46" s="32">
        <v>53</v>
      </c>
      <c r="G46" s="32">
        <v>89</v>
      </c>
      <c r="H46" s="32">
        <v>132</v>
      </c>
      <c r="I46" s="1"/>
      <c r="J46" s="1"/>
    </row>
    <row r="47" spans="1:10" ht="16.5">
      <c r="A47" s="1"/>
      <c r="B47" s="10" t="s">
        <v>11</v>
      </c>
      <c r="C47" s="10">
        <v>0</v>
      </c>
      <c r="D47" s="31">
        <v>0.19522001096695749</v>
      </c>
      <c r="E47" s="31">
        <v>0.65663922963162158</v>
      </c>
      <c r="F47" s="31">
        <v>1.3350161779739063</v>
      </c>
      <c r="G47" s="31">
        <v>2.2086622972487651</v>
      </c>
      <c r="H47" s="31">
        <v>3.2637872417885907</v>
      </c>
      <c r="I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I49" s="1"/>
      <c r="J49" s="1"/>
    </row>
  </sheetData>
  <sheetProtection algorithmName="SHA-512" hashValue="zQESPtzx2AlHopHP+Ap/tr7SKrqwNHc8ozYRchyrMuvRF6SPSepRlLPvV4bms6BirvwZT7fMP12xfllMhP8dNA==" saltValue="mYYf4ThPdE8Py5HTlERXzA==" spinCount="100000" sheet="1" objects="1" scenarios="1"/>
  <phoneticPr fontId="7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CF5EA186337F4197602CA8E913BCC7" ma:contentTypeVersion="8" ma:contentTypeDescription="Crée un document." ma:contentTypeScope="" ma:versionID="d021ee9a94a5c25bb0cfaa2680de4294">
  <xsd:schema xmlns:xsd="http://www.w3.org/2001/XMLSchema" xmlns:xs="http://www.w3.org/2001/XMLSchema" xmlns:p="http://schemas.microsoft.com/office/2006/metadata/properties" xmlns:ns3="ce1c5007-8da1-4f6f-9746-9a751e26b50a" xmlns:ns4="4746a353-1b86-4c2a-a9be-52dd886791cc" targetNamespace="http://schemas.microsoft.com/office/2006/metadata/properties" ma:root="true" ma:fieldsID="6a3ccf01647142a00e92e45192025357" ns3:_="" ns4:_="">
    <xsd:import namespace="ce1c5007-8da1-4f6f-9746-9a751e26b50a"/>
    <xsd:import namespace="4746a353-1b86-4c2a-a9be-52dd886791c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c5007-8da1-4f6f-9746-9a751e26b5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46a353-1b86-4c2a-a9be-52dd886791c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D97A49-A7AC-43B4-9771-59998BAF50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312F3C-AF3F-4EF4-8B03-D881EA189D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90427A-8412-4990-975B-0F63CAF77E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1c5007-8da1-4f6f-9746-9a751e26b50a"/>
    <ds:schemaRef ds:uri="4746a353-1b86-4c2a-a9be-52dd886791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Graphiques</vt:lpstr>
      </vt:variant>
      <vt:variant>
        <vt:i4>4</vt:i4>
      </vt:variant>
    </vt:vector>
  </HeadingPairs>
  <TitlesOfParts>
    <vt:vector size="5" baseType="lpstr">
      <vt:lpstr>Tableau de mesures</vt:lpstr>
      <vt:lpstr>J = f ( L )</vt:lpstr>
      <vt:lpstr>J = f (u1,75 )</vt:lpstr>
      <vt:lpstr>J = f ( 1  Rn )</vt:lpstr>
      <vt:lpstr>PDC Singulières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jcber</dc:creator>
  <cp:keywords/>
  <dc:description/>
  <cp:lastModifiedBy>karin</cp:lastModifiedBy>
  <cp:revision/>
  <dcterms:created xsi:type="dcterms:W3CDTF">2022-01-08T14:19:57Z</dcterms:created>
  <dcterms:modified xsi:type="dcterms:W3CDTF">2022-01-23T10:37:36Z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0x01010099CF5EA186337F4197602CA8E913BCC7</vt:lpwstr>
  </property>
</Properties>
</file>