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72" yWindow="144" windowWidth="17124" windowHeight="8232"/>
  </bookViews>
  <sheets>
    <sheet name="Calculs motorisation plateau" sheetId="1" r:id="rId1"/>
  </sheets>
  <definedNames>
    <definedName name="De">'Calculs motorisation plateau'!#REF!</definedName>
    <definedName name="Dep">'Calculs motorisation plateau'!#REF!</definedName>
    <definedName name="Di">'Calculs motorisation plateau'!#REF!</definedName>
    <definedName name="Dip">'Calculs motorisation plateau'!#REF!</definedName>
    <definedName name="Ep">'Calculs motorisation plateau'!#REF!</definedName>
    <definedName name="Epe">'Calculs motorisation plateau'!#REF!</definedName>
    <definedName name="J">'Calculs motorisation plateau'!$L$9</definedName>
    <definedName name="Jp">'Calculs motorisation plateau'!$D$9</definedName>
    <definedName name="Mp">'Calculs motorisation plateau'!#REF!</definedName>
    <definedName name="Mv">'Calculs motorisation plateau'!#REF!</definedName>
    <definedName name="Mve">'Calculs motorisation plateau'!#REF!</definedName>
    <definedName name="t">'Calculs motorisation plateau'!$N$9</definedName>
    <definedName name="te">'Calculs motorisation plateau'!$C$9</definedName>
    <definedName name="θ">'Calculs motorisation plateau'!$M$9</definedName>
    <definedName name="θdeg">'Calculs motorisation plateau'!$B$9</definedName>
    <definedName name="ω">'Calculs motorisation plateau'!$L$21</definedName>
    <definedName name="ω_">'Calculs motorisation plateau'!$O$9</definedName>
  </definedNames>
  <calcPr calcId="145621"/>
</workbook>
</file>

<file path=xl/calcChain.xml><?xml version="1.0" encoding="utf-8"?>
<calcChain xmlns="http://schemas.openxmlformats.org/spreadsheetml/2006/main">
  <c r="L9" i="1" l="1"/>
  <c r="M9" i="1" l="1"/>
  <c r="N9" i="1"/>
  <c r="O9" i="1" l="1"/>
  <c r="L21" i="1" s="1"/>
  <c r="M21" i="1" s="1"/>
  <c r="C21" i="1" l="1"/>
</calcChain>
</file>

<file path=xl/sharedStrings.xml><?xml version="1.0" encoding="utf-8"?>
<sst xmlns="http://schemas.openxmlformats.org/spreadsheetml/2006/main" count="38" uniqueCount="30">
  <si>
    <t>Plateau</t>
  </si>
  <si>
    <t>Angle</t>
  </si>
  <si>
    <t>θ</t>
  </si>
  <si>
    <t>Temps</t>
  </si>
  <si>
    <t>t</t>
  </si>
  <si>
    <t>( ° )</t>
  </si>
  <si>
    <t>(s)</t>
  </si>
  <si>
    <t>(rad)</t>
  </si>
  <si>
    <t>Accélération</t>
  </si>
  <si>
    <t>ω'</t>
  </si>
  <si>
    <t>(rad/s/s)</t>
  </si>
  <si>
    <t>C</t>
  </si>
  <si>
    <t>(N.m)</t>
  </si>
  <si>
    <t>(kg.m²)</t>
  </si>
  <si>
    <t>J</t>
  </si>
  <si>
    <t>Couple mot.</t>
  </si>
  <si>
    <t>Entrez vos données dans les cellules jaunes</t>
  </si>
  <si>
    <t>Résultats</t>
  </si>
  <si>
    <t>Calculs intermédiaires</t>
  </si>
  <si>
    <r>
      <t xml:space="preserve">Evolution (accél. </t>
    </r>
    <r>
      <rPr>
        <b/>
        <sz val="11"/>
        <color rgb="FFFF0000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décél.)</t>
    </r>
  </si>
  <si>
    <r>
      <t xml:space="preserve">Evolution accél. </t>
    </r>
    <r>
      <rPr>
        <sz val="11"/>
        <color rgb="FFFF0000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décél.)</t>
    </r>
  </si>
  <si>
    <t>Vitesse fin accél.</t>
  </si>
  <si>
    <t>Pour info.</t>
  </si>
  <si>
    <t>ω</t>
  </si>
  <si>
    <t>(rad/s)</t>
  </si>
  <si>
    <t>N</t>
  </si>
  <si>
    <t>(tours/min)</t>
  </si>
  <si>
    <t>Mom. inertie</t>
  </si>
  <si>
    <t>(g.mm²)</t>
  </si>
  <si>
    <t>Moment auquel il faudra ajouter le moment correspondant au frottement de roulement des galets contre le plateau et autres moments s'il y a 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</si>
</sst>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/>
    <xf numFmtId="0" fontId="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/>
    <xf numFmtId="0" fontId="0" fillId="0" borderId="0" xfId="0" quotePrefix="1"/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/>
    </xf>
    <xf numFmtId="11" fontId="0" fillId="2" borderId="3" xfId="0" applyNumberFormat="1" applyFill="1" applyBorder="1" applyAlignment="1">
      <alignment horizontal="center"/>
    </xf>
    <xf numFmtId="11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2:Q32"/>
  <sheetViews>
    <sheetView showGridLines="0" tabSelected="1" workbookViewId="0">
      <selection activeCell="H27" sqref="H27"/>
    </sheetView>
  </sheetViews>
  <sheetFormatPr baseColWidth="10" defaultRowHeight="14.4" x14ac:dyDescent="0.3"/>
  <cols>
    <col min="6" max="6" width="11.5546875" customWidth="1"/>
    <col min="12" max="12" width="14.109375" bestFit="1" customWidth="1"/>
  </cols>
  <sheetData>
    <row r="2" spans="2:17" x14ac:dyDescent="0.3">
      <c r="K2" s="11"/>
    </row>
    <row r="3" spans="2:17" x14ac:dyDescent="0.3">
      <c r="B3" s="10" t="s">
        <v>16</v>
      </c>
      <c r="C3" s="10"/>
      <c r="K3" s="11"/>
      <c r="L3" s="15" t="s">
        <v>18</v>
      </c>
      <c r="M3" s="15"/>
      <c r="N3" s="15"/>
      <c r="O3" s="15"/>
      <c r="P3" s="15"/>
      <c r="Q3" s="15"/>
    </row>
    <row r="4" spans="2:17" x14ac:dyDescent="0.3">
      <c r="K4" s="11"/>
    </row>
    <row r="5" spans="2:17" x14ac:dyDescent="0.3">
      <c r="B5" s="4" t="s">
        <v>19</v>
      </c>
      <c r="C5" s="4"/>
      <c r="D5" s="8" t="s">
        <v>0</v>
      </c>
      <c r="K5" s="11"/>
      <c r="L5" s="14" t="s">
        <v>0</v>
      </c>
      <c r="M5" s="22" t="s">
        <v>20</v>
      </c>
      <c r="N5" s="26"/>
      <c r="O5" s="23"/>
    </row>
    <row r="6" spans="2:17" x14ac:dyDescent="0.3">
      <c r="B6" s="2" t="s">
        <v>1</v>
      </c>
      <c r="C6" s="2" t="s">
        <v>3</v>
      </c>
      <c r="D6" s="2" t="s">
        <v>27</v>
      </c>
      <c r="K6" s="11"/>
      <c r="L6" s="2" t="s">
        <v>27</v>
      </c>
      <c r="M6" s="19" t="s">
        <v>1</v>
      </c>
      <c r="N6" s="19" t="s">
        <v>3</v>
      </c>
      <c r="O6" s="19" t="s">
        <v>8</v>
      </c>
    </row>
    <row r="7" spans="2:17" x14ac:dyDescent="0.3">
      <c r="B7" s="5" t="s">
        <v>2</v>
      </c>
      <c r="C7" s="5" t="s">
        <v>4</v>
      </c>
      <c r="D7" s="2" t="s">
        <v>14</v>
      </c>
      <c r="K7" s="11"/>
      <c r="L7" s="2" t="s">
        <v>14</v>
      </c>
      <c r="M7" s="5" t="s">
        <v>2</v>
      </c>
      <c r="N7" s="5" t="s">
        <v>4</v>
      </c>
      <c r="O7" s="9" t="s">
        <v>9</v>
      </c>
    </row>
    <row r="8" spans="2:17" x14ac:dyDescent="0.3">
      <c r="B8" s="2" t="s">
        <v>5</v>
      </c>
      <c r="C8" s="2" t="s">
        <v>6</v>
      </c>
      <c r="D8" s="2" t="s">
        <v>28</v>
      </c>
      <c r="K8" s="11"/>
      <c r="L8" s="2" t="s">
        <v>13</v>
      </c>
      <c r="M8" s="2" t="s">
        <v>7</v>
      </c>
      <c r="N8" s="2" t="s">
        <v>6</v>
      </c>
      <c r="O8" s="9" t="s">
        <v>10</v>
      </c>
    </row>
    <row r="9" spans="2:17" x14ac:dyDescent="0.3">
      <c r="B9" s="3">
        <v>30</v>
      </c>
      <c r="C9" s="3">
        <v>0.25</v>
      </c>
      <c r="D9" s="27">
        <v>29300000</v>
      </c>
      <c r="K9" s="11"/>
      <c r="L9" s="28">
        <f>Jp*0.000000001</f>
        <v>2.9300000000000003E-2</v>
      </c>
      <c r="M9" s="7">
        <f>RADIANS(θdeg)</f>
        <v>0.52359877559829882</v>
      </c>
      <c r="N9" s="6">
        <f>te</f>
        <v>0.25</v>
      </c>
      <c r="O9" s="18">
        <f>2*θ/t^2</f>
        <v>16.755160819145562</v>
      </c>
    </row>
    <row r="10" spans="2:17" x14ac:dyDescent="0.3">
      <c r="K10" s="11"/>
      <c r="L10" s="1"/>
      <c r="M10" s="1"/>
      <c r="N10" s="1"/>
      <c r="O10" s="1"/>
      <c r="P10" s="1"/>
      <c r="Q10" s="1"/>
    </row>
    <row r="11" spans="2:17" x14ac:dyDescent="0.3">
      <c r="B11" s="1"/>
      <c r="C11" s="1"/>
      <c r="D11" s="1"/>
      <c r="K11" s="11"/>
      <c r="L11" s="1"/>
      <c r="M11" s="1"/>
      <c r="N11" s="1"/>
      <c r="O11" s="1"/>
      <c r="P11" s="1"/>
      <c r="Q11" s="1"/>
    </row>
    <row r="12" spans="2:17" x14ac:dyDescent="0.3">
      <c r="B12" s="1"/>
      <c r="C12" s="1"/>
      <c r="D12" s="1"/>
      <c r="K12" s="11"/>
      <c r="L12" s="1"/>
      <c r="M12" s="1"/>
      <c r="N12" s="1"/>
      <c r="O12" s="1"/>
      <c r="P12" s="1"/>
    </row>
    <row r="13" spans="2:17" x14ac:dyDescent="0.3">
      <c r="B13" s="1"/>
      <c r="C13" s="1"/>
      <c r="D13" s="1"/>
      <c r="E13" s="1"/>
      <c r="K13" s="11"/>
      <c r="O13" s="1"/>
      <c r="P13" s="1"/>
    </row>
    <row r="14" spans="2:17" x14ac:dyDescent="0.3">
      <c r="B14" s="1"/>
      <c r="C14" s="1"/>
      <c r="D14" s="1"/>
      <c r="E14" s="1"/>
      <c r="K14" s="11"/>
      <c r="O14" s="1"/>
      <c r="P14" s="1"/>
    </row>
    <row r="15" spans="2:17" x14ac:dyDescent="0.3">
      <c r="B15" s="1"/>
      <c r="C15" s="1"/>
      <c r="D15" s="1"/>
      <c r="E15" s="1"/>
      <c r="K15" s="11"/>
      <c r="O15" s="1"/>
      <c r="P15" s="1"/>
    </row>
    <row r="16" spans="2:17" x14ac:dyDescent="0.3">
      <c r="C16" s="12" t="s">
        <v>17</v>
      </c>
      <c r="D16" s="15"/>
      <c r="K16" s="11"/>
      <c r="L16" s="21" t="s">
        <v>22</v>
      </c>
      <c r="M16" s="21"/>
      <c r="O16" s="1"/>
      <c r="P16" s="1"/>
    </row>
    <row r="17" spans="2:14" x14ac:dyDescent="0.3">
      <c r="B17" s="1"/>
      <c r="C17" s="1"/>
      <c r="K17" s="11"/>
    </row>
    <row r="18" spans="2:14" x14ac:dyDescent="0.3">
      <c r="C18" s="8" t="s">
        <v>15</v>
      </c>
      <c r="K18" s="11"/>
      <c r="L18" s="22" t="s">
        <v>21</v>
      </c>
      <c r="M18" s="23"/>
    </row>
    <row r="19" spans="2:14" x14ac:dyDescent="0.3">
      <c r="C19" s="2" t="s">
        <v>11</v>
      </c>
      <c r="E19" s="24" t="s">
        <v>29</v>
      </c>
      <c r="F19" s="24"/>
      <c r="G19" s="24"/>
      <c r="H19" s="24"/>
      <c r="I19" s="24"/>
      <c r="K19" s="11"/>
      <c r="L19" s="2" t="s">
        <v>23</v>
      </c>
      <c r="M19" s="2" t="s">
        <v>25</v>
      </c>
      <c r="N19" s="1"/>
    </row>
    <row r="20" spans="2:14" x14ac:dyDescent="0.3">
      <c r="C20" s="2" t="s">
        <v>12</v>
      </c>
      <c r="E20" s="24"/>
      <c r="F20" s="24"/>
      <c r="G20" s="24"/>
      <c r="H20" s="24"/>
      <c r="I20" s="24"/>
      <c r="K20" s="11"/>
      <c r="L20" s="2" t="s">
        <v>24</v>
      </c>
      <c r="M20" s="2" t="s">
        <v>26</v>
      </c>
    </row>
    <row r="21" spans="2:14" x14ac:dyDescent="0.3">
      <c r="C21" s="20">
        <f>J*ω_</f>
        <v>0.49092621200096503</v>
      </c>
      <c r="E21" s="25"/>
      <c r="F21" s="25"/>
      <c r="G21" s="25"/>
      <c r="H21" s="25"/>
      <c r="I21" s="25"/>
      <c r="K21" s="11"/>
      <c r="L21" s="17">
        <f>ω_*t</f>
        <v>4.1887902047863905</v>
      </c>
      <c r="M21" s="17">
        <f>30*ω/PI()</f>
        <v>39.999999999999993</v>
      </c>
    </row>
    <row r="22" spans="2:14" x14ac:dyDescent="0.3">
      <c r="C22" s="13"/>
      <c r="K22" s="11"/>
    </row>
    <row r="23" spans="2:14" x14ac:dyDescent="0.3">
      <c r="K23" s="11"/>
    </row>
    <row r="24" spans="2:14" x14ac:dyDescent="0.3">
      <c r="C24" s="13"/>
      <c r="K24" s="11"/>
    </row>
    <row r="25" spans="2:14" ht="14.4" customHeight="1" x14ac:dyDescent="0.3">
      <c r="B25" s="16"/>
      <c r="C25" s="13"/>
      <c r="K25" s="11"/>
    </row>
    <row r="26" spans="2:14" x14ac:dyDescent="0.3">
      <c r="K26" s="11"/>
    </row>
    <row r="27" spans="2:14" x14ac:dyDescent="0.3">
      <c r="K27" s="11"/>
    </row>
    <row r="28" spans="2:14" x14ac:dyDescent="0.3">
      <c r="K28" s="11"/>
    </row>
    <row r="29" spans="2:14" x14ac:dyDescent="0.3">
      <c r="K29" s="11"/>
    </row>
    <row r="30" spans="2:14" x14ac:dyDescent="0.3">
      <c r="K30" s="11"/>
    </row>
    <row r="31" spans="2:14" x14ac:dyDescent="0.3">
      <c r="K31" s="11"/>
    </row>
    <row r="32" spans="2:14" x14ac:dyDescent="0.3">
      <c r="K32" s="11"/>
    </row>
  </sheetData>
  <mergeCells count="4">
    <mergeCell ref="L16:M16"/>
    <mergeCell ref="L18:M18"/>
    <mergeCell ref="E19:I21"/>
    <mergeCell ref="M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</vt:i4>
      </vt:variant>
    </vt:vector>
  </HeadingPairs>
  <TitlesOfParts>
    <vt:vector size="9" baseType="lpstr">
      <vt:lpstr>Calculs motorisation plateau</vt:lpstr>
      <vt:lpstr>J</vt:lpstr>
      <vt:lpstr>Jp</vt:lpstr>
      <vt:lpstr>t</vt:lpstr>
      <vt:lpstr>te</vt:lpstr>
      <vt:lpstr>θ</vt:lpstr>
      <vt:lpstr>θdeg</vt:lpstr>
      <vt:lpstr>ω</vt:lpstr>
      <vt:lpstr>ω_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Maingonnat</dc:creator>
  <cp:lastModifiedBy>René Maingonnat</cp:lastModifiedBy>
  <dcterms:created xsi:type="dcterms:W3CDTF">2023-08-05T16:59:16Z</dcterms:created>
  <dcterms:modified xsi:type="dcterms:W3CDTF">2023-08-06T10:23:12Z</dcterms:modified>
</cp:coreProperties>
</file>