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7584" windowWidth="23064" windowHeight="5460"/>
  </bookViews>
  <sheets>
    <sheet name="Calculs" sheetId="1" r:id="rId1"/>
  </sheets>
  <definedNames>
    <definedName name="AD">Calculs!$F$17</definedName>
    <definedName name="BA">Calculs!$G$17</definedName>
    <definedName name="Cv_e">Calculs!$C$29</definedName>
    <definedName name="Données">Calculs!$F$10,Calculs!$F$11,Calculs!$G$11,Calculs!$F$17,Calculs!$G$17</definedName>
    <definedName name="Fv">Calculs!$F$22</definedName>
    <definedName name="XaFin">Calculs!#REF!</definedName>
    <definedName name="Xb">Calculs!$F$10</definedName>
    <definedName name="Xdo">Calculs!$G$10</definedName>
    <definedName name="YaFin">Calculs!#REF!</definedName>
    <definedName name="Yb">Calculs!$F$11</definedName>
    <definedName name="Ydo">Calculs!$G$11</definedName>
  </definedNames>
  <calcPr calcId="145621"/>
</workbook>
</file>

<file path=xl/calcChain.xml><?xml version="1.0" encoding="utf-8"?>
<calcChain xmlns="http://schemas.openxmlformats.org/spreadsheetml/2006/main">
  <c r="D29" i="1" l="1"/>
  <c r="G29" i="1" l="1"/>
  <c r="F29" i="1"/>
  <c r="E29" i="1"/>
  <c r="G10" i="1" l="1"/>
</calcChain>
</file>

<file path=xl/sharedStrings.xml><?xml version="1.0" encoding="utf-8"?>
<sst xmlns="http://schemas.openxmlformats.org/spreadsheetml/2006/main" count="30" uniqueCount="27">
  <si>
    <t>(mm)</t>
  </si>
  <si>
    <t xml:space="preserve">X  </t>
  </si>
  <si>
    <t xml:space="preserve">Y  </t>
  </si>
  <si>
    <t>B</t>
  </si>
  <si>
    <t>AD</t>
  </si>
  <si>
    <t>Longueurs leviers</t>
  </si>
  <si>
    <t>Points dans rep.Oxy</t>
  </si>
  <si>
    <t>Do</t>
  </si>
  <si>
    <t>BA</t>
  </si>
  <si>
    <t>Fv</t>
  </si>
  <si>
    <t>(N)</t>
  </si>
  <si>
    <t>Entrez vos valeurs dans les cellules jaunes (attention aux signes!)</t>
  </si>
  <si>
    <t>Pince ouverte - Cv = 0</t>
  </si>
  <si>
    <t>Force du vérin</t>
  </si>
  <si>
    <t>XRb</t>
  </si>
  <si>
    <t>YRb</t>
  </si>
  <si>
    <t>Course vérin</t>
  </si>
  <si>
    <t>Cc</t>
  </si>
  <si>
    <t>Cv</t>
  </si>
  <si>
    <t>Fs</t>
  </si>
  <si>
    <t>Course mors</t>
  </si>
  <si>
    <t>Réac. X en B</t>
  </si>
  <si>
    <t>Réac. Y en B</t>
  </si>
  <si>
    <t>F serrage</t>
  </si>
  <si>
    <t>On entre la course du vérin ici</t>
  </si>
  <si>
    <t>On récupère les valeurs cherchées là</t>
  </si>
  <si>
    <t>Avec formules directes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</si>
</sst>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auto="1"/>
      </top>
      <bottom style="thin">
        <color theme="0" tint="-0.24994659260841701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/>
      <top/>
      <bottom style="medium">
        <color rgb="FF0070C0"/>
      </bottom>
      <diagonal/>
    </border>
    <border>
      <left style="medium">
        <color indexed="64"/>
      </left>
      <right style="thin">
        <color auto="1"/>
      </right>
      <top style="thin">
        <color theme="0" tint="-0.2499465926084170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theme="0" tint="-0.2499465926084170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theme="0" tint="-0.24994659260841701"/>
      </bottom>
      <diagonal/>
    </border>
    <border>
      <left style="medium">
        <color indexed="64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medium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0" xfId="0" applyBorder="1"/>
    <xf numFmtId="0" fontId="0" fillId="2" borderId="2" xfId="0" applyFill="1" applyBorder="1" applyAlignment="1" applyProtection="1">
      <alignment horizontal="center"/>
      <protection locked="0"/>
    </xf>
    <xf numFmtId="0" fontId="0" fillId="2" borderId="3" xfId="0" applyFill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0" xfId="0" applyFont="1" applyBorder="1" applyAlignment="1"/>
    <xf numFmtId="0" fontId="0" fillId="0" borderId="0" xfId="0" applyBorder="1" applyAlignment="1">
      <alignment horizontal="right"/>
    </xf>
    <xf numFmtId="0" fontId="0" fillId="0" borderId="9" xfId="0" applyBorder="1"/>
    <xf numFmtId="0" fontId="0" fillId="0" borderId="10" xfId="0" applyBorder="1"/>
    <xf numFmtId="0" fontId="0" fillId="0" borderId="10" xfId="0" applyBorder="1" applyAlignment="1">
      <alignment horizontal="center"/>
    </xf>
    <xf numFmtId="0" fontId="1" fillId="0" borderId="0" xfId="0" applyFont="1" applyBorder="1" applyAlignment="1"/>
    <xf numFmtId="2" fontId="0" fillId="5" borderId="12" xfId="0" applyNumberFormat="1" applyFill="1" applyBorder="1" applyAlignment="1" applyProtection="1">
      <alignment horizontal="center"/>
    </xf>
    <xf numFmtId="2" fontId="0" fillId="5" borderId="13" xfId="0" applyNumberFormat="1" applyFill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  <protection locked="0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19" xfId="0" applyFont="1" applyBorder="1" applyAlignment="1" applyProtection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464820</xdr:colOff>
      <xdr:row>3</xdr:row>
      <xdr:rowOff>7620</xdr:rowOff>
    </xdr:from>
    <xdr:to>
      <xdr:col>4</xdr:col>
      <xdr:colOff>457200</xdr:colOff>
      <xdr:row>18</xdr:row>
      <xdr:rowOff>160020</xdr:rowOff>
    </xdr:to>
    <xdr:grpSp>
      <xdr:nvGrpSpPr>
        <xdr:cNvPr id="3" name="Groupe 2"/>
        <xdr:cNvGrpSpPr/>
      </xdr:nvGrpSpPr>
      <xdr:grpSpPr>
        <a:xfrm>
          <a:off x="845820" y="563880"/>
          <a:ext cx="2369820" cy="2895600"/>
          <a:chOff x="464820" y="373380"/>
          <a:chExt cx="2369820" cy="2895600"/>
        </a:xfrm>
      </xdr:grpSpPr>
      <xdr:sp macro="" textlink="">
        <xdr:nvSpPr>
          <xdr:cNvPr id="29" name="Forme libre 28"/>
          <xdr:cNvSpPr/>
        </xdr:nvSpPr>
        <xdr:spPr>
          <a:xfrm rot="16200000">
            <a:off x="1301593" y="1804508"/>
            <a:ext cx="208597" cy="678183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" name="Rectangle 1"/>
          <xdr:cNvSpPr/>
        </xdr:nvSpPr>
        <xdr:spPr>
          <a:xfrm>
            <a:off x="1371600" y="2042160"/>
            <a:ext cx="373380" cy="205740"/>
          </a:xfrm>
          <a:prstGeom prst="rect">
            <a:avLst/>
          </a:prstGeom>
          <a:solidFill>
            <a:schemeClr val="bg1"/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Ellipse 5"/>
          <xdr:cNvSpPr/>
        </xdr:nvSpPr>
        <xdr:spPr>
          <a:xfrm rot="21134086">
            <a:off x="1500023" y="1424378"/>
            <a:ext cx="91440" cy="91440"/>
          </a:xfrm>
          <a:prstGeom prst="ellipse">
            <a:avLst/>
          </a:prstGeom>
          <a:noFill/>
          <a:ln w="12700">
            <a:solidFill>
              <a:schemeClr val="accent4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8" name="Ellipse 7"/>
          <xdr:cNvSpPr/>
        </xdr:nvSpPr>
        <xdr:spPr>
          <a:xfrm rot="21134086">
            <a:off x="1597420" y="2103051"/>
            <a:ext cx="91440" cy="91440"/>
          </a:xfrm>
          <a:prstGeom prst="ellipse">
            <a:avLst/>
          </a:prstGeom>
          <a:solidFill>
            <a:schemeClr val="bg1"/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4" name="Rectangle à coins arrondis 13"/>
          <xdr:cNvSpPr/>
        </xdr:nvSpPr>
        <xdr:spPr>
          <a:xfrm rot="21134086">
            <a:off x="1470313" y="1303021"/>
            <a:ext cx="374074" cy="1844040"/>
          </a:xfrm>
          <a:prstGeom prst="roundRect">
            <a:avLst/>
          </a:prstGeom>
          <a:noFill/>
          <a:ln w="12700">
            <a:solidFill>
              <a:schemeClr val="accent4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5" name="Rectangle à coins arrondis 14"/>
          <xdr:cNvSpPr/>
        </xdr:nvSpPr>
        <xdr:spPr>
          <a:xfrm rot="21134086">
            <a:off x="1688228" y="2699127"/>
            <a:ext cx="114300" cy="342900"/>
          </a:xfrm>
          <a:prstGeom prst="roundRect">
            <a:avLst/>
          </a:prstGeom>
          <a:noFill/>
          <a:ln w="12700">
            <a:solidFill>
              <a:schemeClr val="accent4">
                <a:lumMod val="7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7" name="Rectangle à coins arrondis 16"/>
          <xdr:cNvSpPr/>
        </xdr:nvSpPr>
        <xdr:spPr>
          <a:xfrm rot="1437822">
            <a:off x="801608" y="1244691"/>
            <a:ext cx="893431" cy="190500"/>
          </a:xfrm>
          <a:prstGeom prst="roundRect">
            <a:avLst/>
          </a:prstGeom>
          <a:noFill/>
          <a:ln w="3175">
            <a:solidFill>
              <a:srgbClr val="00B0F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18" name="Ellipse 17"/>
          <xdr:cNvSpPr/>
        </xdr:nvSpPr>
        <xdr:spPr>
          <a:xfrm>
            <a:off x="1699260" y="2842260"/>
            <a:ext cx="91440" cy="91440"/>
          </a:xfrm>
          <a:prstGeom prst="ellipse">
            <a:avLst/>
          </a:pr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21" name="Forme libre 20"/>
          <xdr:cNvSpPr/>
        </xdr:nvSpPr>
        <xdr:spPr>
          <a:xfrm>
            <a:off x="1264920" y="2781300"/>
            <a:ext cx="871920" cy="213360"/>
          </a:xfrm>
          <a:custGeom>
            <a:avLst/>
            <a:gdLst>
              <a:gd name="connsiteX0" fmla="*/ 0 w 3954780"/>
              <a:gd name="connsiteY0" fmla="*/ 152400 h 967740"/>
              <a:gd name="connsiteX1" fmla="*/ 342900 w 3954780"/>
              <a:gd name="connsiteY1" fmla="*/ 495300 h 967740"/>
              <a:gd name="connsiteX2" fmla="*/ 0 w 3954780"/>
              <a:gd name="connsiteY2" fmla="*/ 838200 h 967740"/>
              <a:gd name="connsiteX3" fmla="*/ 0 w 3954780"/>
              <a:gd name="connsiteY3" fmla="*/ 967740 h 967740"/>
              <a:gd name="connsiteX4" fmla="*/ 3954780 w 3954780"/>
              <a:gd name="connsiteY4" fmla="*/ 967740 h 967740"/>
              <a:gd name="connsiteX5" fmla="*/ 3954780 w 3954780"/>
              <a:gd name="connsiteY5" fmla="*/ 0 h 967740"/>
              <a:gd name="connsiteX6" fmla="*/ 7620 w 3954780"/>
              <a:gd name="connsiteY6" fmla="*/ 0 h 967740"/>
              <a:gd name="connsiteX7" fmla="*/ 0 w 3954780"/>
              <a:gd name="connsiteY7" fmla="*/ 152400 h 96774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</a:cxnLst>
            <a:rect l="l" t="t" r="r" b="b"/>
            <a:pathLst>
              <a:path w="3954780" h="967740">
                <a:moveTo>
                  <a:pt x="0" y="152400"/>
                </a:moveTo>
                <a:lnTo>
                  <a:pt x="342900" y="495300"/>
                </a:lnTo>
                <a:lnTo>
                  <a:pt x="0" y="838200"/>
                </a:lnTo>
                <a:lnTo>
                  <a:pt x="0" y="967740"/>
                </a:lnTo>
                <a:lnTo>
                  <a:pt x="3954780" y="967740"/>
                </a:lnTo>
                <a:lnTo>
                  <a:pt x="3954780" y="0"/>
                </a:lnTo>
                <a:lnTo>
                  <a:pt x="7620" y="0"/>
                </a:lnTo>
                <a:lnTo>
                  <a:pt x="0" y="152400"/>
                </a:lnTo>
                <a:close/>
              </a:path>
            </a:pathLst>
          </a:custGeom>
          <a:noFill/>
          <a:ln w="12700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sp macro="" textlink="">
        <xdr:nvSpPr>
          <xdr:cNvPr id="22" name="Forme libre 21"/>
          <xdr:cNvSpPr/>
        </xdr:nvSpPr>
        <xdr:spPr>
          <a:xfrm>
            <a:off x="1318260" y="2636520"/>
            <a:ext cx="137160" cy="1314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3" name="Forme libre 22"/>
          <xdr:cNvSpPr/>
        </xdr:nvSpPr>
        <xdr:spPr>
          <a:xfrm>
            <a:off x="1973580" y="2674620"/>
            <a:ext cx="144780" cy="933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6" name="Forme libre 25"/>
          <xdr:cNvSpPr/>
        </xdr:nvSpPr>
        <xdr:spPr>
          <a:xfrm flipV="1">
            <a:off x="1318260" y="3009900"/>
            <a:ext cx="137160" cy="1314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7" name="Forme libre 26"/>
          <xdr:cNvSpPr/>
        </xdr:nvSpPr>
        <xdr:spPr>
          <a:xfrm flipV="1">
            <a:off x="1981200" y="3009900"/>
            <a:ext cx="137160" cy="131445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28" name="Forme libre 27"/>
          <xdr:cNvSpPr/>
        </xdr:nvSpPr>
        <xdr:spPr>
          <a:xfrm>
            <a:off x="464820" y="908685"/>
            <a:ext cx="899160" cy="112396"/>
          </a:xfrm>
          <a:custGeom>
            <a:avLst/>
            <a:gdLst>
              <a:gd name="connsiteX0" fmla="*/ 0 w 548640"/>
              <a:gd name="connsiteY0" fmla="*/ 0 h 525780"/>
              <a:gd name="connsiteX1" fmla="*/ 0 w 548640"/>
              <a:gd name="connsiteY1" fmla="*/ 525780 h 525780"/>
              <a:gd name="connsiteX2" fmla="*/ 548640 w 548640"/>
              <a:gd name="connsiteY2" fmla="*/ 525780 h 525780"/>
              <a:gd name="connsiteX3" fmla="*/ 548640 w 548640"/>
              <a:gd name="connsiteY3" fmla="*/ 144780 h 52578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</a:cxnLst>
            <a:rect l="l" t="t" r="r" b="b"/>
            <a:pathLst>
              <a:path w="548640" h="525780">
                <a:moveTo>
                  <a:pt x="0" y="0"/>
                </a:moveTo>
                <a:lnTo>
                  <a:pt x="0" y="525780"/>
                </a:lnTo>
                <a:lnTo>
                  <a:pt x="548640" y="525780"/>
                </a:lnTo>
                <a:lnTo>
                  <a:pt x="548640" y="144780"/>
                </a:lnTo>
              </a:path>
            </a:pathLst>
          </a:custGeom>
          <a:solidFill>
            <a:schemeClr val="accent5">
              <a:lumMod val="20000"/>
              <a:lumOff val="80000"/>
            </a:schemeClr>
          </a:solidFill>
          <a:ln w="12700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35" name="Connecteur droit 34"/>
          <xdr:cNvCxnSpPr/>
        </xdr:nvCxnSpPr>
        <xdr:spPr>
          <a:xfrm flipH="1">
            <a:off x="518160" y="2884170"/>
            <a:ext cx="213741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7" name="Ellipse 36"/>
          <xdr:cNvSpPr>
            <a:spLocks noChangeAspect="1"/>
          </xdr:cNvSpPr>
        </xdr:nvSpPr>
        <xdr:spPr>
          <a:xfrm>
            <a:off x="904020" y="2865120"/>
            <a:ext cx="36000" cy="36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cxnSp macro="">
        <xdr:nvCxnSpPr>
          <xdr:cNvPr id="34" name="Connecteur droit 33"/>
          <xdr:cNvCxnSpPr>
            <a:stCxn id="51" idx="2"/>
          </xdr:cNvCxnSpPr>
        </xdr:nvCxnSpPr>
        <xdr:spPr>
          <a:xfrm>
            <a:off x="922020" y="563880"/>
            <a:ext cx="0" cy="268224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" name="Ellipse 9"/>
          <xdr:cNvSpPr/>
        </xdr:nvSpPr>
        <xdr:spPr>
          <a:xfrm>
            <a:off x="876300" y="1150620"/>
            <a:ext cx="91440" cy="91440"/>
          </a:xfrm>
          <a:prstGeom prst="ellipse">
            <a:avLst/>
          </a:prstGeom>
          <a:noFill/>
          <a:ln w="12700">
            <a:solidFill>
              <a:srgbClr val="00B0F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Overflow="clip" horzOverflow="clip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l"/>
            <a:endParaRPr lang="fr-FR" sz="1100"/>
          </a:p>
        </xdr:txBody>
      </xdr:sp>
      <xdr:cxnSp macro="">
        <xdr:nvCxnSpPr>
          <xdr:cNvPr id="32" name="Connecteur droit avec flèche 31"/>
          <xdr:cNvCxnSpPr/>
        </xdr:nvCxnSpPr>
        <xdr:spPr>
          <a:xfrm>
            <a:off x="922020" y="1173480"/>
            <a:ext cx="0" cy="243840"/>
          </a:xfrm>
          <a:prstGeom prst="straightConnector1">
            <a:avLst/>
          </a:prstGeom>
          <a:ln w="19050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8" name="Connecteur droit avec flèche 37"/>
          <xdr:cNvCxnSpPr/>
        </xdr:nvCxnSpPr>
        <xdr:spPr>
          <a:xfrm>
            <a:off x="632460" y="1310640"/>
            <a:ext cx="213360" cy="0"/>
          </a:xfrm>
          <a:prstGeom prst="straightConnector1">
            <a:avLst/>
          </a:prstGeom>
          <a:ln w="9525">
            <a:solidFill>
              <a:srgbClr val="FF0000"/>
            </a:solidFill>
            <a:headEnd type="none" w="med" len="med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1" name="Connecteur droit avec flèche 40"/>
          <xdr:cNvCxnSpPr/>
        </xdr:nvCxnSpPr>
        <xdr:spPr>
          <a:xfrm flipH="1">
            <a:off x="1013460" y="2887980"/>
            <a:ext cx="297180" cy="0"/>
          </a:xfrm>
          <a:prstGeom prst="straightConnector1">
            <a:avLst/>
          </a:prstGeom>
          <a:ln w="19050">
            <a:solidFill>
              <a:srgbClr val="FF0000"/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" name="ZoneTexte 45"/>
          <xdr:cNvSpPr txBox="1"/>
        </xdr:nvSpPr>
        <xdr:spPr>
          <a:xfrm>
            <a:off x="1684020" y="129540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A</a:t>
            </a:r>
          </a:p>
        </xdr:txBody>
      </xdr:sp>
      <xdr:sp macro="" textlink="">
        <xdr:nvSpPr>
          <xdr:cNvPr id="47" name="ZoneTexte 46"/>
          <xdr:cNvSpPr txBox="1"/>
        </xdr:nvSpPr>
        <xdr:spPr>
          <a:xfrm>
            <a:off x="1783080" y="201168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B</a:t>
            </a:r>
          </a:p>
        </xdr:txBody>
      </xdr:sp>
      <xdr:sp macro="" textlink="">
        <xdr:nvSpPr>
          <xdr:cNvPr id="48" name="ZoneTexte 47"/>
          <xdr:cNvSpPr txBox="1"/>
        </xdr:nvSpPr>
        <xdr:spPr>
          <a:xfrm>
            <a:off x="1836420" y="2804160"/>
            <a:ext cx="198120" cy="144780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C</a:t>
            </a:r>
          </a:p>
        </xdr:txBody>
      </xdr:sp>
      <xdr:sp macro="" textlink="">
        <xdr:nvSpPr>
          <xdr:cNvPr id="49" name="ZoneTexte 48"/>
          <xdr:cNvSpPr txBox="1"/>
        </xdr:nvSpPr>
        <xdr:spPr>
          <a:xfrm>
            <a:off x="647700" y="114300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D</a:t>
            </a:r>
          </a:p>
        </xdr:txBody>
      </xdr:sp>
      <xdr:sp macro="" textlink="">
        <xdr:nvSpPr>
          <xdr:cNvPr id="50" name="ZoneTexte 49"/>
          <xdr:cNvSpPr txBox="1"/>
        </xdr:nvSpPr>
        <xdr:spPr>
          <a:xfrm>
            <a:off x="701040" y="288036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O</a:t>
            </a:r>
          </a:p>
        </xdr:txBody>
      </xdr:sp>
      <xdr:sp macro="" textlink="">
        <xdr:nvSpPr>
          <xdr:cNvPr id="51" name="ZoneTexte 50"/>
          <xdr:cNvSpPr txBox="1"/>
        </xdr:nvSpPr>
        <xdr:spPr>
          <a:xfrm>
            <a:off x="830580" y="373380"/>
            <a:ext cx="18288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Y</a:t>
            </a:r>
          </a:p>
        </xdr:txBody>
      </xdr:sp>
      <xdr:cxnSp macro="">
        <xdr:nvCxnSpPr>
          <xdr:cNvPr id="53" name="Connecteur droit 52"/>
          <xdr:cNvCxnSpPr/>
        </xdr:nvCxnSpPr>
        <xdr:spPr>
          <a:xfrm>
            <a:off x="1502302" y="1158240"/>
            <a:ext cx="302453" cy="211074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prstDash val="lgDashDot"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5" name="Connecteur droit 54"/>
          <xdr:cNvCxnSpPr/>
        </xdr:nvCxnSpPr>
        <xdr:spPr>
          <a:xfrm>
            <a:off x="662940" y="1074420"/>
            <a:ext cx="1146266" cy="49530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prstDash val="lgDashDot"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0" name="ZoneTexte 59"/>
          <xdr:cNvSpPr txBox="1"/>
        </xdr:nvSpPr>
        <xdr:spPr>
          <a:xfrm>
            <a:off x="655320" y="131064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Fv</a:t>
            </a:r>
          </a:p>
        </xdr:txBody>
      </xdr:sp>
      <xdr:cxnSp macro="">
        <xdr:nvCxnSpPr>
          <xdr:cNvPr id="61" name="Connecteur droit avec flèche 60"/>
          <xdr:cNvCxnSpPr/>
        </xdr:nvCxnSpPr>
        <xdr:spPr>
          <a:xfrm>
            <a:off x="982980" y="2948940"/>
            <a:ext cx="213360" cy="0"/>
          </a:xfrm>
          <a:prstGeom prst="straightConnector1">
            <a:avLst/>
          </a:prstGeom>
          <a:ln w="9525">
            <a:solidFill>
              <a:srgbClr val="FF0000"/>
            </a:solidFill>
            <a:headEnd type="none" w="med" len="med"/>
            <a:tailEnd type="triangl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2" name="ZoneTexte 61"/>
          <xdr:cNvSpPr txBox="1"/>
        </xdr:nvSpPr>
        <xdr:spPr>
          <a:xfrm>
            <a:off x="1005840" y="294894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>
                <a:solidFill>
                  <a:srgbClr val="FF0000"/>
                </a:solidFill>
              </a:rPr>
              <a:t>Fs</a:t>
            </a:r>
          </a:p>
        </xdr:txBody>
      </xdr:sp>
      <xdr:sp macro="" textlink="">
        <xdr:nvSpPr>
          <xdr:cNvPr id="63" name="ZoneTexte 62"/>
          <xdr:cNvSpPr txBox="1"/>
        </xdr:nvSpPr>
        <xdr:spPr>
          <a:xfrm>
            <a:off x="2651760" y="2804160"/>
            <a:ext cx="18288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fr-FR" sz="1100"/>
              <a:t>X</a:t>
            </a:r>
          </a:p>
        </xdr:txBody>
      </xdr:sp>
      <xdr:sp macro="" textlink="">
        <xdr:nvSpPr>
          <xdr:cNvPr id="66" name="Arc 65"/>
          <xdr:cNvSpPr/>
        </xdr:nvSpPr>
        <xdr:spPr>
          <a:xfrm>
            <a:off x="640080" y="548640"/>
            <a:ext cx="1844040" cy="1844040"/>
          </a:xfrm>
          <a:prstGeom prst="arc">
            <a:avLst>
              <a:gd name="adj1" fmla="val 4918565"/>
              <a:gd name="adj2" fmla="val 5501902"/>
            </a:avLst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sm" len="sm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68" name="Connecteur droit 67"/>
          <xdr:cNvCxnSpPr/>
        </xdr:nvCxnSpPr>
        <xdr:spPr>
          <a:xfrm flipH="1">
            <a:off x="1424940" y="1459230"/>
            <a:ext cx="10058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2" name="Arc 71"/>
          <xdr:cNvSpPr/>
        </xdr:nvSpPr>
        <xdr:spPr>
          <a:xfrm>
            <a:off x="579120" y="876300"/>
            <a:ext cx="685800" cy="685800"/>
          </a:xfrm>
          <a:prstGeom prst="arc">
            <a:avLst>
              <a:gd name="adj1" fmla="val 1002290"/>
              <a:gd name="adj2" fmla="val 5383197"/>
            </a:avLst>
          </a:prstGeom>
          <a:ln>
            <a:solidFill>
              <a:schemeClr val="bg1">
                <a:lumMod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3" name="ZoneTexte 72"/>
          <xdr:cNvSpPr txBox="1"/>
        </xdr:nvSpPr>
        <xdr:spPr>
          <a:xfrm>
            <a:off x="1524000" y="240792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δ</a:t>
            </a:r>
            <a:endParaRPr lang="fr-FR" sz="1100"/>
          </a:p>
        </xdr:txBody>
      </xdr:sp>
      <xdr:sp macro="" textlink="">
        <xdr:nvSpPr>
          <xdr:cNvPr id="74" name="ZoneTexte 73"/>
          <xdr:cNvSpPr txBox="1"/>
        </xdr:nvSpPr>
        <xdr:spPr>
          <a:xfrm>
            <a:off x="1028700" y="1493520"/>
            <a:ext cx="190500" cy="1905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lIns="0" tIns="0" rIns="0" bIns="0" rtlCol="0" anchor="t"/>
          <a:lstStyle/>
          <a:p>
            <a:pPr algn="ctr"/>
            <a:r>
              <a:rPr lang="el-GR" sz="1100"/>
              <a:t>θ</a:t>
            </a:r>
            <a:endParaRPr lang="fr-FR" sz="1100"/>
          </a:p>
        </xdr:txBody>
      </xdr:sp>
      <xdr:cxnSp macro="">
        <xdr:nvCxnSpPr>
          <xdr:cNvPr id="77" name="Connecteur droit 76"/>
          <xdr:cNvCxnSpPr/>
        </xdr:nvCxnSpPr>
        <xdr:spPr>
          <a:xfrm flipH="1">
            <a:off x="1424940" y="2145030"/>
            <a:ext cx="1005840" cy="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Connecteur droit 82"/>
          <xdr:cNvCxnSpPr/>
        </xdr:nvCxnSpPr>
        <xdr:spPr>
          <a:xfrm>
            <a:off x="1539240" y="1143000"/>
            <a:ext cx="0" cy="133350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426720</xdr:colOff>
      <xdr:row>29</xdr:row>
      <xdr:rowOff>0</xdr:rowOff>
    </xdr:from>
    <xdr:to>
      <xdr:col>2</xdr:col>
      <xdr:colOff>708660</xdr:colOff>
      <xdr:row>32</xdr:row>
      <xdr:rowOff>114300</xdr:rowOff>
    </xdr:to>
    <xdr:sp macro="" textlink="">
      <xdr:nvSpPr>
        <xdr:cNvPr id="4" name="Forme libre 3"/>
        <xdr:cNvSpPr/>
      </xdr:nvSpPr>
      <xdr:spPr>
        <a:xfrm>
          <a:off x="1600200" y="5341620"/>
          <a:ext cx="281940" cy="662940"/>
        </a:xfrm>
        <a:custGeom>
          <a:avLst/>
          <a:gdLst>
            <a:gd name="connsiteX0" fmla="*/ 495300 w 495300"/>
            <a:gd name="connsiteY0" fmla="*/ 723900 h 723900"/>
            <a:gd name="connsiteX1" fmla="*/ 0 w 495300"/>
            <a:gd name="connsiteY1" fmla="*/ 723900 h 723900"/>
            <a:gd name="connsiteX2" fmla="*/ 0 w 495300"/>
            <a:gd name="connsiteY2" fmla="*/ 0 h 7239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95300" h="723900">
              <a:moveTo>
                <a:pt x="495300" y="723900"/>
              </a:moveTo>
              <a:lnTo>
                <a:pt x="0" y="723900"/>
              </a:lnTo>
              <a:lnTo>
                <a:pt x="0" y="0"/>
              </a:lnTo>
            </a:path>
          </a:pathLst>
        </a:custGeom>
        <a:noFill/>
        <a:ln w="12700"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114300</xdr:colOff>
      <xdr:row>29</xdr:row>
      <xdr:rowOff>68580</xdr:rowOff>
    </xdr:from>
    <xdr:to>
      <xdr:col>6</xdr:col>
      <xdr:colOff>739140</xdr:colOff>
      <xdr:row>29</xdr:row>
      <xdr:rowOff>160020</xdr:rowOff>
    </xdr:to>
    <xdr:sp macro="" textlink="">
      <xdr:nvSpPr>
        <xdr:cNvPr id="7" name="Accolade fermante 6"/>
        <xdr:cNvSpPr/>
      </xdr:nvSpPr>
      <xdr:spPr>
        <a:xfrm rot="5400000">
          <a:off x="3550920" y="3939540"/>
          <a:ext cx="91440" cy="3032760"/>
        </a:xfrm>
        <a:prstGeom prst="rightBrace">
          <a:avLst>
            <a:gd name="adj1" fmla="val 8333"/>
            <a:gd name="adj2" fmla="val 49756"/>
          </a:avLst>
        </a:prstGeom>
        <a:ln>
          <a:solidFill>
            <a:schemeClr val="bg1">
              <a:lumMod val="6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5</xdr:col>
      <xdr:colOff>45720</xdr:colOff>
      <xdr:row>30</xdr:row>
      <xdr:rowOff>15240</xdr:rowOff>
    </xdr:from>
    <xdr:to>
      <xdr:col>5</xdr:col>
      <xdr:colOff>144780</xdr:colOff>
      <xdr:row>31</xdr:row>
      <xdr:rowOff>106680</xdr:rowOff>
    </xdr:to>
    <xdr:sp macro="" textlink="">
      <xdr:nvSpPr>
        <xdr:cNvPr id="52" name="Forme libre 51"/>
        <xdr:cNvSpPr/>
      </xdr:nvSpPr>
      <xdr:spPr>
        <a:xfrm>
          <a:off x="3596640" y="5532120"/>
          <a:ext cx="99060" cy="274320"/>
        </a:xfrm>
        <a:custGeom>
          <a:avLst/>
          <a:gdLst>
            <a:gd name="connsiteX0" fmla="*/ 495300 w 495300"/>
            <a:gd name="connsiteY0" fmla="*/ 723900 h 723900"/>
            <a:gd name="connsiteX1" fmla="*/ 0 w 495300"/>
            <a:gd name="connsiteY1" fmla="*/ 723900 h 723900"/>
            <a:gd name="connsiteX2" fmla="*/ 0 w 495300"/>
            <a:gd name="connsiteY2" fmla="*/ 0 h 72390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</a:cxnLst>
          <a:rect l="l" t="t" r="r" b="b"/>
          <a:pathLst>
            <a:path w="495300" h="723900">
              <a:moveTo>
                <a:pt x="495300" y="723900"/>
              </a:moveTo>
              <a:lnTo>
                <a:pt x="0" y="723900"/>
              </a:lnTo>
              <a:lnTo>
                <a:pt x="0" y="0"/>
              </a:lnTo>
            </a:path>
          </a:pathLst>
        </a:custGeom>
        <a:noFill/>
        <a:ln w="12700">
          <a:solidFill>
            <a:schemeClr val="bg1">
              <a:lumMod val="65000"/>
            </a:schemeClr>
          </a:solidFill>
          <a:headEnd type="none" w="med" len="med"/>
          <a:tailEnd type="triangle" w="med" len="me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3175">
          <a:solidFill>
            <a:srgbClr val="FF0000"/>
          </a:solidFill>
        </a:ln>
      </a:spPr>
      <a:bodyPr vertOverflow="clip" horzOverflow="clip" rtlCol="0" anchor="t"/>
      <a:lstStyle>
        <a:defPPr algn="l">
          <a:defRPr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J35"/>
  <sheetViews>
    <sheetView showGridLines="0" tabSelected="1" workbookViewId="0">
      <selection activeCell="M30" sqref="M30"/>
    </sheetView>
  </sheetViews>
  <sheetFormatPr baseColWidth="10" defaultRowHeight="14.4" x14ac:dyDescent="0.3"/>
  <cols>
    <col min="1" max="1" width="5.5546875" customWidth="1"/>
    <col min="6" max="6" width="12" customWidth="1"/>
    <col min="8" max="8" width="10.44140625" customWidth="1"/>
    <col min="10" max="10" width="4.88671875" customWidth="1"/>
    <col min="12" max="12" width="2.33203125" customWidth="1"/>
    <col min="13" max="13" width="11.5546875" customWidth="1"/>
    <col min="17" max="17" width="3" customWidth="1"/>
  </cols>
  <sheetData>
    <row r="1" spans="2:10" ht="15" thickBot="1" x14ac:dyDescent="0.35"/>
    <row r="2" spans="2:10" ht="14.4" customHeight="1" x14ac:dyDescent="0.3">
      <c r="B2" s="8"/>
      <c r="C2" s="9"/>
      <c r="D2" s="9"/>
      <c r="E2" s="9"/>
      <c r="F2" s="9"/>
      <c r="G2" s="9"/>
      <c r="H2" s="9"/>
      <c r="I2" s="9"/>
      <c r="J2" s="10"/>
    </row>
    <row r="3" spans="2:10" x14ac:dyDescent="0.3">
      <c r="B3" s="10"/>
      <c r="C3" s="3"/>
      <c r="D3" s="3"/>
      <c r="E3" s="3"/>
      <c r="F3" s="3"/>
      <c r="G3" s="3"/>
      <c r="H3" s="3"/>
      <c r="I3" s="3"/>
      <c r="J3" s="10"/>
    </row>
    <row r="4" spans="2:10" x14ac:dyDescent="0.3">
      <c r="B4" s="10"/>
      <c r="C4" s="3"/>
      <c r="D4" s="3"/>
      <c r="E4" s="11" t="s">
        <v>11</v>
      </c>
      <c r="G4" s="1"/>
      <c r="H4" s="1"/>
      <c r="I4" s="3"/>
      <c r="J4" s="10"/>
    </row>
    <row r="5" spans="2:10" ht="14.4" customHeight="1" x14ac:dyDescent="0.3">
      <c r="B5" s="10"/>
      <c r="C5" s="3"/>
      <c r="D5" s="3"/>
      <c r="E5" s="1"/>
      <c r="F5" s="1"/>
      <c r="G5" s="1"/>
      <c r="H5" s="1"/>
      <c r="I5" s="3"/>
      <c r="J5" s="10"/>
    </row>
    <row r="6" spans="2:10" x14ac:dyDescent="0.3">
      <c r="B6" s="10"/>
      <c r="C6" s="3"/>
      <c r="D6" s="3"/>
      <c r="E6" s="1"/>
      <c r="F6" s="32" t="s">
        <v>6</v>
      </c>
      <c r="G6" s="32"/>
      <c r="H6" s="1"/>
      <c r="I6" s="3"/>
      <c r="J6" s="10"/>
    </row>
    <row r="7" spans="2:10" x14ac:dyDescent="0.3">
      <c r="B7" s="10"/>
      <c r="C7" s="3"/>
      <c r="D7" s="3"/>
      <c r="E7" s="1"/>
      <c r="F7" s="27" t="s">
        <v>12</v>
      </c>
      <c r="G7" s="27"/>
      <c r="H7" s="1"/>
      <c r="I7" s="3"/>
      <c r="J7" s="10"/>
    </row>
    <row r="8" spans="2:10" x14ac:dyDescent="0.3">
      <c r="B8" s="10"/>
      <c r="C8" s="3"/>
      <c r="D8" s="3"/>
      <c r="E8" s="1"/>
      <c r="F8" s="7" t="s">
        <v>3</v>
      </c>
      <c r="G8" s="7" t="s">
        <v>7</v>
      </c>
      <c r="H8" s="1"/>
      <c r="I8" s="3"/>
      <c r="J8" s="10"/>
    </row>
    <row r="9" spans="2:10" x14ac:dyDescent="0.3">
      <c r="B9" s="10"/>
      <c r="C9" s="3"/>
      <c r="D9" s="3"/>
      <c r="E9" s="1"/>
      <c r="F9" s="7" t="s">
        <v>0</v>
      </c>
      <c r="G9" s="7" t="s">
        <v>0</v>
      </c>
      <c r="H9" s="1"/>
      <c r="I9" s="3"/>
      <c r="J9" s="10"/>
    </row>
    <row r="10" spans="2:10" ht="14.4" customHeight="1" x14ac:dyDescent="0.3">
      <c r="B10" s="10"/>
      <c r="C10" s="3"/>
      <c r="D10" s="3"/>
      <c r="E10" s="12" t="s">
        <v>1</v>
      </c>
      <c r="F10" s="4">
        <v>140</v>
      </c>
      <c r="G10" s="2">
        <f>0</f>
        <v>0</v>
      </c>
      <c r="H10" s="1"/>
      <c r="I10" s="3"/>
      <c r="J10" s="10"/>
    </row>
    <row r="11" spans="2:10" x14ac:dyDescent="0.3">
      <c r="B11" s="10"/>
      <c r="C11" s="3"/>
      <c r="D11" s="3"/>
      <c r="E11" s="12" t="s">
        <v>2</v>
      </c>
      <c r="F11" s="5">
        <v>170</v>
      </c>
      <c r="G11" s="5">
        <v>425</v>
      </c>
      <c r="H11" s="1"/>
      <c r="I11" s="3"/>
      <c r="J11" s="10"/>
    </row>
    <row r="12" spans="2:10" x14ac:dyDescent="0.3">
      <c r="B12" s="10"/>
      <c r="C12" s="3"/>
      <c r="D12" s="3"/>
      <c r="E12" s="1"/>
      <c r="F12" s="1"/>
      <c r="G12" s="1"/>
      <c r="H12" s="1"/>
      <c r="I12" s="3"/>
      <c r="J12" s="10"/>
    </row>
    <row r="13" spans="2:10" x14ac:dyDescent="0.3">
      <c r="B13" s="10"/>
      <c r="C13" s="3"/>
      <c r="D13" s="3"/>
      <c r="E13" s="1"/>
      <c r="F13" s="1"/>
      <c r="G13" s="1"/>
      <c r="H13" s="16"/>
      <c r="I13" s="3"/>
      <c r="J13" s="10"/>
    </row>
    <row r="14" spans="2:10" x14ac:dyDescent="0.3">
      <c r="B14" s="10"/>
      <c r="C14" s="3"/>
      <c r="D14" s="3"/>
      <c r="E14" s="1"/>
      <c r="F14" s="28" t="s">
        <v>5</v>
      </c>
      <c r="G14" s="29"/>
      <c r="H14" s="16"/>
      <c r="I14" s="3"/>
      <c r="J14" s="10"/>
    </row>
    <row r="15" spans="2:10" ht="14.4" customHeight="1" x14ac:dyDescent="0.3">
      <c r="B15" s="10"/>
      <c r="C15" s="3"/>
      <c r="D15" s="3"/>
      <c r="E15" s="1"/>
      <c r="F15" s="7" t="s">
        <v>4</v>
      </c>
      <c r="G15" s="7" t="s">
        <v>8</v>
      </c>
      <c r="H15" s="16"/>
      <c r="I15" s="3"/>
      <c r="J15" s="10"/>
    </row>
    <row r="16" spans="2:10" x14ac:dyDescent="0.3">
      <c r="B16" s="10"/>
      <c r="C16" s="3"/>
      <c r="D16" s="3"/>
      <c r="E16" s="1"/>
      <c r="F16" s="7" t="s">
        <v>0</v>
      </c>
      <c r="G16" s="7" t="s">
        <v>0</v>
      </c>
      <c r="H16" s="16"/>
      <c r="I16" s="3"/>
      <c r="J16" s="10"/>
    </row>
    <row r="17" spans="2:10" ht="14.4" customHeight="1" x14ac:dyDescent="0.3">
      <c r="B17" s="10"/>
      <c r="C17" s="3"/>
      <c r="D17" s="3"/>
      <c r="E17" s="1"/>
      <c r="F17" s="5">
        <v>150</v>
      </c>
      <c r="G17" s="5">
        <v>175</v>
      </c>
      <c r="H17" s="16"/>
      <c r="I17" s="3"/>
      <c r="J17" s="10"/>
    </row>
    <row r="18" spans="2:10" ht="14.4" customHeight="1" x14ac:dyDescent="0.3">
      <c r="B18" s="10"/>
      <c r="C18" s="3"/>
      <c r="D18" s="3"/>
      <c r="E18" s="1"/>
      <c r="G18" s="3"/>
      <c r="H18" s="16"/>
      <c r="I18" s="3"/>
      <c r="J18" s="10"/>
    </row>
    <row r="19" spans="2:10" ht="14.4" customHeight="1" x14ac:dyDescent="0.3">
      <c r="B19" s="10"/>
      <c r="C19" s="3"/>
      <c r="D19" s="3"/>
      <c r="E19" s="1"/>
      <c r="F19" s="6" t="s">
        <v>13</v>
      </c>
      <c r="G19" s="3"/>
      <c r="H19" s="16"/>
      <c r="I19" s="3"/>
      <c r="J19" s="10"/>
    </row>
    <row r="20" spans="2:10" x14ac:dyDescent="0.3">
      <c r="B20" s="10"/>
      <c r="C20" s="3"/>
      <c r="D20" s="3"/>
      <c r="E20" s="1"/>
      <c r="F20" s="7" t="s">
        <v>9</v>
      </c>
      <c r="G20" s="1"/>
      <c r="H20" s="16"/>
      <c r="I20" s="3"/>
      <c r="J20" s="10"/>
    </row>
    <row r="21" spans="2:10" x14ac:dyDescent="0.3">
      <c r="B21" s="10"/>
      <c r="C21" s="3"/>
      <c r="D21" s="3"/>
      <c r="E21" s="1"/>
      <c r="F21" s="7" t="s">
        <v>10</v>
      </c>
      <c r="G21" s="1"/>
      <c r="H21" s="16"/>
      <c r="I21" s="3"/>
      <c r="J21" s="10"/>
    </row>
    <row r="22" spans="2:10" x14ac:dyDescent="0.3">
      <c r="B22" s="10"/>
      <c r="C22" s="3"/>
      <c r="D22" s="3"/>
      <c r="E22" s="1"/>
      <c r="F22" s="5">
        <v>-100</v>
      </c>
      <c r="G22" s="1"/>
      <c r="H22" s="16"/>
      <c r="I22" s="3"/>
      <c r="J22" s="10"/>
    </row>
    <row r="23" spans="2:10" x14ac:dyDescent="0.3">
      <c r="B23" s="10"/>
      <c r="C23" s="3"/>
      <c r="D23" s="3"/>
      <c r="E23" s="1"/>
      <c r="F23" s="1"/>
      <c r="G23" s="1"/>
      <c r="H23" s="16"/>
      <c r="I23" s="3"/>
      <c r="J23" s="10"/>
    </row>
    <row r="24" spans="2:10" x14ac:dyDescent="0.3">
      <c r="B24" s="10"/>
      <c r="C24" s="3"/>
      <c r="D24" s="3"/>
      <c r="E24" s="1"/>
      <c r="F24" s="1"/>
      <c r="G24" s="1"/>
      <c r="H24" s="16"/>
      <c r="I24" s="3"/>
      <c r="J24" s="10"/>
    </row>
    <row r="25" spans="2:10" x14ac:dyDescent="0.3">
      <c r="B25" s="10"/>
      <c r="C25" s="3"/>
      <c r="D25" s="3"/>
      <c r="E25" s="1"/>
      <c r="F25" s="1"/>
      <c r="G25" s="1"/>
      <c r="H25" s="16"/>
      <c r="I25" s="3"/>
      <c r="J25" s="10"/>
    </row>
    <row r="26" spans="2:10" ht="15" thickBot="1" x14ac:dyDescent="0.35">
      <c r="B26" s="10"/>
      <c r="C26" s="31" t="s">
        <v>26</v>
      </c>
      <c r="D26" s="31"/>
      <c r="E26" s="31"/>
      <c r="F26" s="31"/>
      <c r="G26" s="31"/>
      <c r="H26" s="1"/>
      <c r="I26" s="3"/>
      <c r="J26" s="10"/>
    </row>
    <row r="27" spans="2:10" x14ac:dyDescent="0.3">
      <c r="B27" s="10"/>
      <c r="C27" s="20" t="s">
        <v>16</v>
      </c>
      <c r="D27" s="21" t="s">
        <v>20</v>
      </c>
      <c r="E27" s="22" t="s">
        <v>21</v>
      </c>
      <c r="F27" s="22" t="s">
        <v>22</v>
      </c>
      <c r="G27" s="23" t="s">
        <v>23</v>
      </c>
      <c r="H27" s="1"/>
      <c r="I27" s="3"/>
      <c r="J27" s="10"/>
    </row>
    <row r="28" spans="2:10" x14ac:dyDescent="0.3">
      <c r="B28" s="10"/>
      <c r="C28" s="24" t="s">
        <v>18</v>
      </c>
      <c r="D28" s="19" t="s">
        <v>17</v>
      </c>
      <c r="E28" s="19" t="s">
        <v>14</v>
      </c>
      <c r="F28" s="19" t="s">
        <v>15</v>
      </c>
      <c r="G28" s="25" t="s">
        <v>19</v>
      </c>
      <c r="H28" s="1"/>
      <c r="I28" s="3"/>
      <c r="J28" s="10"/>
    </row>
    <row r="29" spans="2:10" ht="15" thickBot="1" x14ac:dyDescent="0.35">
      <c r="B29" s="10"/>
      <c r="C29" s="26">
        <v>48</v>
      </c>
      <c r="D29" s="17">
        <f>(Xb+Yb*(  (Xb-AD*(((2*Xb*AD)*(AD^2+Xb^2+(Ydo-Yb)^2-BA^2)+(2*(Ydo-Yb)*AD)*SQRT((2*(Ydo-Yb)*AD)^2+(2*Xb*AD)^2-(AD^2+Xb^2+(Ydo-Yb)^2-BA^2)^2))/((2*(Ydo-Yb)*AD)^2+(2*Xb*AD)^2)) ) / BA ))-(Xb+Yb*(  (Xb-AD*(((2*Xb*AD)*(AD^2+Xb^2+((Ydo-Cv_e)-Yb)^2-BA^2)+(2*((Ydo-Cv_e)-Yb)*AD)*SQRT((2*((Ydo-Cv_e)-Yb)*AD)^2+(2*Xb*AD)^2-(AD^2+Xb^2+((Ydo-Cv_e)-Yb)^2-BA^2)^2))/((2*((Ydo-Cv_e)-Yb)*AD)^2+(2*Xb*AD)^2))) / BA ))</f>
        <v>19.39164626853065</v>
      </c>
      <c r="E29" s="17">
        <f>(Fv*(((Xb+Yb*( (Xb-AD*((2*Xb*AD*(AD^2+Xb^2+((Ydo-Cv_e)-Yb)^2-BA^2)+(2*((Ydo-Cv_e)-Yb)*AD)*SQRT((2*((Ydo-Cv_e)-Yb)*AD)^2+(2*Xb*AD)^2-(AD^2+Xb^2+((Ydo-Cv_e)-Yb)^2-BA^2)^2))/((2*((Ydo-Cv_e)-Yb)*AD)^2+(2*Xb*AD)^2))) / BA))-Xb)*TAN(ASIN(  (Xb-AD*((2*Xb*AD*(AD^2+Xb^2+((Ydo-Cv_e)-Yb)^2-BA^2)+(2*((Ydo-Cv_e)-Yb)*AD)*SQRT((2*((Ydo-Cv_e)-Yb)*AD)^2+(2*Xb*AD)^2-(AD^2+Xb^2+((Ydo-Cv_e)-Yb)^2-BA^2)^2))/((2*((Ydo-Cv_e)-Yb)*AD)^2+(2*Xb*AD)^2))) / BA ))+(Yb+BA*COS(ASIN(  (Xb-AD*((2*Xb*AD*(AD^2+Xb^2+((Ydo-Cv_e)-Yb)^2-BA^2)+(2*((Ydo-Cv_e)-Yb)*AD)*SQRT((2*((Ydo-Cv_e)-Yb)*AD)^2+(2*Xb*AD)^2-(AD^2+Xb^2+((Ydo-Cv_e)-Yb)^2-BA^2)^2))/((2*((Ydo-Cv_e)-Yb)*AD)^2+(2*Xb*AD)^2))) / BA ))))*TAN(ASIN((2*Xb*AD*(AD^2+Xb^2+((Ydo-Cv_e)-Yb)^2-BA^2)+(2*((Ydo-Cv_e)-Yb)*AD)*SQRT((2*((Ydo-Cv_e)-Yb)*AD)^2+(2*Xb*AD)^2-(AD^2+Xb^2+((Ydo-Cv_e)-Yb)^2-BA^2)^2))/((2*((Ydo-Cv_e)-Yb)*AD)^2+(2*Xb*AD)^2)))+Fv*((Xb-BA*(  (Xb-AD*((2*Xb*AD*(AD^2+Xb^2+((Ydo-Cv_e)-Yb)^2-BA^2)+(2*((Ydo-Cv_e)-Yb)*AD)*SQRT((2*((Ydo-Cv_e)-Yb)*AD)^2+(2*Xb*AD)^2-(AD^2+Xb^2+((Ydo-Cv_e)-Yb)^2-BA^2)^2))/((2*((Ydo-Cv_e)-Yb)*AD)^2+(2*Xb*AD)^2))) / BA ))-Xb))/((2*(Xb+Yb*( (Xb-AD*((2*Xb*AD*(AD^2+Xb^2+((Ydo-Cv_e)-Yb)^2-BA^2)+(2*((Ydo-Cv_e)-Yb)*AD)*SQRT((2*((Ydo-Cv_e)-Yb)*AD)^2+(2*Xb*AD)^2-(AD^2+Xb^2+((Ydo-Cv_e)-Yb)^2-BA^2)^2))/((2*((Ydo-Cv_e)-Yb)*AD)^2+(2*Xb*AD)^2))) / BA))-2*Xb)*TAN(ASIN(  (Xb-AD*((2*Xb*AD*(AD^2+Xb^2+((Ydo-Cv_e)-Yb)^2-BA^2)+(2*((Ydo-Cv_e)-Yb)*AD)*SQRT((2*((Ydo-Cv_e)-Yb)*AD)^2+(2*Xb*AD)^2-(AD^2+Xb^2+((Ydo-Cv_e)-Yb)^2-BA^2)^2))/((2*((Ydo-Cv_e)-Yb)*AD)^2+(2*Xb*AD)^2))) / BA ))+2*Yb)</f>
        <v>-464.27852352631709</v>
      </c>
      <c r="F29" s="17">
        <f>-(Fv*(Yb-(Yb+BA*COS(ASIN(  (Xb-AD*((2*Xb*AD*(AD^2+Xb^2+((Ydo-Cv_e)-Yb)^2-BA^2)+(2*((Ydo-Cv_e)-Yb)*AD)*SQRT((2*((Ydo-Cv_e)-Yb)*AD)^2+(2*Xb*AD)^2-(AD^2+Xb^2+((Ydo-Cv_e)-Yb)^2-BA^2)^2))/((2*((Ydo-Cv_e)-Yb)*AD)^2+(2*Xb*AD)^2))) / BA ))))*TAN(ASIN(  (Xb-AD*((2*Xb*AD*(AD^2+Xb^2+((Ydo-Cv_e)-Yb)^2-BA^2)+(2*((Ydo-Cv_e)-Yb)*AD)*SQRT((2*((Ydo-Cv_e)-Yb)*AD)^2+(2*Xb*AD)^2-(AD^2+Xb^2+((Ydo-Cv_e)-Yb)^2-BA^2)^2))/((2*((Ydo-Cv_e)-Yb)*AD)^2+(2*Xb*AD)^2))) / BA ))*TAN(ASIN((2*Xb*AD*(AD^2+Xb^2+((Ydo-Cv_e)-Yb)^2-BA^2)+(2*((Ydo-Cv_e)-Yb)*AD)*SQRT((2*((Ydo-Cv_e)-Yb)*AD)^2+(2*Xb*AD)^2-(AD^2+Xb^2+((Ydo-Cv_e)-Yb)^2-BA^2)^2))/((2*((Ydo-Cv_e)-Yb)*AD)^2+(2*Xb*AD)^2)))+Fv*(((Xb+Yb*( (Xb-AD*((2*Xb*AD*(AD^2+Xb^2+((Ydo-Cv_e)-Yb)^2-BA^2)+(2*((Ydo-Cv_e)-Yb)*AD)*SQRT((2*((Ydo-Cv_e)-Yb)*AD)^2+(2*Xb*AD)^2-(AD^2+Xb^2+((Ydo-Cv_e)-Yb)^2-BA^2)^2))/((2*((Ydo-Cv_e)-Yb)*AD)^2+(2*Xb*AD)^2))) / BA))-(Xb-BA*(  (Xb-AD*((2*Xb*AD*(AD^2+Xb^2+((Ydo-Cv_e)-Yb)^2-BA^2)+(2*((Ydo-Cv_e)-Yb)*AD)*SQRT((2*((Ydo-Cv_e)-Yb)*AD)^2+(2*Xb*AD)^2-(AD^2+Xb^2+((Ydo-Cv_e)-Yb)^2-BA^2)^2))/((2*((Ydo-Cv_e)-Yb)*AD)^2+(2*Xb*AD)^2))) / BA )))*TAN(ASIN(  (Xb-AD*((2*Xb*AD*(AD^2+Xb^2+((Ydo-Cv_e)-Yb)^2-BA^2)+(2*((Ydo-Cv_e)-Yb)*AD)*SQRT((2*((Ydo-Cv_e)-Yb)*AD)^2+(2*Xb*AD)^2-(AD^2+Xb^2+((Ydo-Cv_e)-Yb)^2-BA^2)^2))/((2*((Ydo-Cv_e)-Yb)*AD)^2+(2*Xb*AD)^2))) / BA ))+Yb))/((2*(Xb+Yb*( (Xb-AD*((2*Xb*AD*(AD^2+Xb^2+((Ydo-Cv_e)-Yb)^2-BA^2)+(2*((Ydo-Cv_e)-Yb)*AD)*SQRT((2*((Ydo-Cv_e)-Yb)*AD)^2+(2*Xb*AD)^2-(AD^2+Xb^2+((Ydo-Cv_e)-Yb)^2-BA^2)^2))/((2*((Ydo-Cv_e)-Yb)*AD)^2+(2*Xb*AD)^2))) / BA))-2*Xb)*TAN(ASIN(  (Xb-AD*((2*Xb*AD*(AD^2+Xb^2+((Ydo-Cv_e)-Yb)^2-BA^2)+(2*((Ydo-Cv_e)-Yb)*AD)*SQRT((2*((Ydo-Cv_e)-Yb)*AD)^2+(2*Xb*AD)^2-(AD^2+Xb^2+((Ydo-Cv_e)-Yb)^2-BA^2)^2))/((2*((Ydo-Cv_e)-Yb)*AD)^2+(2*Xb*AD)^2))) / BA ))+2*Yb)</f>
        <v>58.806947933391001</v>
      </c>
      <c r="G29" s="18">
        <f>-((Fv*(Yb-(Yb+BA*COS(ASIN(  (Xb-AD*((2*Xb*AD*(AD^2+Xb^2+((Ydo-Cv_e)-Yb)^2-BA^2)+(2*((Ydo-Cv_e)-Yb)*AD)*SQRT((2*((Ydo-Cv_e)-Yb)*AD)^2+(2*Xb*AD)^2-(AD^2+Xb^2+((Ydo-Cv_e)-Yb)^2-BA^2)^2))/((2*((Ydo-Cv_e)-Yb)*AD)^2+(2*Xb*AD)^2))) / BA ))))*TAN(ASIN((2*Xb*AD*(AD^2+Xb^2+((Ydo-Cv_e)-Yb)^2-BA^2)+(2*((Ydo-Cv_e)-Yb)*AD)*SQRT((2*((Ydo-Cv_e)-Yb)*AD)^2+(2*Xb*AD)^2-(AD^2+Xb^2+((Ydo-Cv_e)-Yb)^2-BA^2)^2))/((2*((Ydo-Cv_e)-Yb)*AD)^2+(2*Xb*AD)^2)))+Fv*(Xb-(Xb-BA*(  (Xb-AD*((2*Xb*AD*(AD^2+Xb^2+((Ydo-Cv_e)-Yb)^2-BA^2)+(2*((Ydo-Cv_e)-Yb)*AD)*SQRT((2*((Ydo-Cv_e)-Yb)*AD)^2+(2*Xb*AD)^2-(AD^2+Xb^2+((Ydo-Cv_e)-Yb)^2-BA^2)^2))/((2*((Ydo-Cv_e)-Yb)*AD)^2+(2*Xb*AD)^2))) / BA ))))/((2*(Xb+Yb*( (Xb-AD*((2*Xb*AD*(AD^2+Xb^2+((Ydo-Cv_e)-Yb)^2-BA^2)+(2*((Ydo-Cv_e)-Yb)*AD)*SQRT((2*((Ydo-Cv_e)-Yb)*AD)^2+(2*Xb*AD)^2-(AD^2+Xb^2+((Ydo-Cv_e)-Yb)^2-BA^2)^2))/((2*((Ydo-Cv_e)-Yb)*AD)^2+(2*Xb*AD)^2))) / BA))-2*Xb)*TAN(ASIN(  (Xb-AD*((2*Xb*AD*(AD^2+Xb^2+((Ydo-Cv_e)-Yb)^2-BA^2)+(2*((Ydo-Cv_e)-Yb)*AD)*SQRT((2*((Ydo-Cv_e)-Yb)*AD)^2+(2*Xb*AD)^2-(AD^2+Xb^2+((Ydo-Cv_e)-Yb)^2-BA^2)^2))/((2*((Ydo-Cv_e)-Yb)*AD)^2+(2*Xb*AD)^2))) / BA ))+2*Yb))</f>
        <v>-236.20655389043807</v>
      </c>
      <c r="H29" s="1"/>
      <c r="I29" s="3"/>
      <c r="J29" s="10"/>
    </row>
    <row r="30" spans="2:10" ht="14.4" customHeight="1" x14ac:dyDescent="0.3">
      <c r="B30" s="10"/>
      <c r="C30" s="3"/>
      <c r="D30" s="3"/>
      <c r="E30" s="1"/>
      <c r="F30" s="1"/>
      <c r="G30" s="1"/>
      <c r="H30" s="1"/>
      <c r="I30" s="3"/>
      <c r="J30" s="10"/>
    </row>
    <row r="31" spans="2:10" x14ac:dyDescent="0.3">
      <c r="B31" s="10"/>
      <c r="C31" s="3"/>
      <c r="D31" s="3"/>
      <c r="E31" s="1"/>
      <c r="F31" s="1"/>
      <c r="G31" s="1"/>
      <c r="H31" s="1"/>
      <c r="I31" s="3"/>
      <c r="J31" s="10"/>
    </row>
    <row r="32" spans="2:10" x14ac:dyDescent="0.3">
      <c r="B32" s="10"/>
      <c r="C32" s="3"/>
      <c r="D32" s="3"/>
      <c r="E32" s="1"/>
      <c r="F32" s="30" t="s">
        <v>25</v>
      </c>
      <c r="G32" s="30"/>
      <c r="H32" s="30"/>
      <c r="I32" s="3"/>
      <c r="J32" s="10"/>
    </row>
    <row r="33" spans="2:10" x14ac:dyDescent="0.3">
      <c r="B33" s="10"/>
      <c r="C33" s="3"/>
      <c r="D33" s="3" t="s">
        <v>24</v>
      </c>
      <c r="E33" s="1"/>
      <c r="F33" s="1"/>
      <c r="G33" s="1"/>
      <c r="H33" s="1"/>
      <c r="I33" s="3"/>
      <c r="J33" s="10"/>
    </row>
    <row r="34" spans="2:10" x14ac:dyDescent="0.3">
      <c r="B34" s="10"/>
      <c r="C34" s="3"/>
      <c r="D34" s="3"/>
      <c r="E34" s="1"/>
      <c r="F34" s="1"/>
      <c r="G34" s="1"/>
      <c r="H34" s="1"/>
      <c r="I34" s="3"/>
      <c r="J34" s="10"/>
    </row>
    <row r="35" spans="2:10" ht="15" thickBot="1" x14ac:dyDescent="0.35">
      <c r="B35" s="13"/>
      <c r="C35" s="14"/>
      <c r="D35" s="14"/>
      <c r="E35" s="15"/>
      <c r="F35" s="15"/>
      <c r="G35" s="15"/>
      <c r="H35" s="15"/>
      <c r="I35" s="14"/>
      <c r="J35" s="10"/>
    </row>
  </sheetData>
  <sheetProtection sheet="1" objects="1" scenarios="1"/>
  <mergeCells count="5">
    <mergeCell ref="F7:G7"/>
    <mergeCell ref="F14:G14"/>
    <mergeCell ref="F32:H32"/>
    <mergeCell ref="C26:G26"/>
    <mergeCell ref="F6:G6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Calculs</vt:lpstr>
      <vt:lpstr>AD</vt:lpstr>
      <vt:lpstr>BA</vt:lpstr>
      <vt:lpstr>Cv_e</vt:lpstr>
      <vt:lpstr>Données</vt:lpstr>
      <vt:lpstr>Fv</vt:lpstr>
      <vt:lpstr>Xb</vt:lpstr>
      <vt:lpstr>Xdo</vt:lpstr>
      <vt:lpstr>Yb</vt:lpstr>
      <vt:lpstr>Ydo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cp:lastPrinted>2023-06-29T15:53:25Z</cp:lastPrinted>
  <dcterms:created xsi:type="dcterms:W3CDTF">2023-06-29T03:41:44Z</dcterms:created>
  <dcterms:modified xsi:type="dcterms:W3CDTF">2023-07-03T05:32:00Z</dcterms:modified>
</cp:coreProperties>
</file>